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" yWindow="0" windowWidth="19200" windowHeight="6135" activeTab="1"/>
  </bookViews>
  <sheets>
    <sheet name="Лист1" sheetId="2" r:id="rId1"/>
    <sheet name="Комплексный план (Таблица 5 (2)" sheetId="4" r:id="rId2"/>
  </sheets>
  <definedNames>
    <definedName name="_xlnm.Print_Titles" localSheetId="1">'Комплексный план (Таблица 5 (2)'!$9:$12</definedName>
    <definedName name="_xlnm.Print_Area" localSheetId="1">'Комплексный план (Таблица 5 (2)'!$A$1:$O$76</definedName>
  </definedNames>
  <calcPr calcId="125725"/>
</workbook>
</file>

<file path=xl/calcChain.xml><?xml version="1.0" encoding="utf-8"?>
<calcChain xmlns="http://schemas.openxmlformats.org/spreadsheetml/2006/main">
  <c r="K30" i="4"/>
  <c r="I30"/>
  <c r="H30"/>
  <c r="K42"/>
  <c r="H42"/>
  <c r="G50"/>
  <c r="I49"/>
  <c r="I42" s="1"/>
  <c r="J46" l="1"/>
  <c r="J45"/>
  <c r="J44"/>
  <c r="J40"/>
  <c r="J39"/>
  <c r="J27"/>
  <c r="J26"/>
  <c r="J25"/>
  <c r="J42" l="1"/>
  <c r="G42"/>
  <c r="G22"/>
  <c r="G58" l="1"/>
  <c r="G57"/>
  <c r="K56"/>
  <c r="J56"/>
  <c r="I56"/>
  <c r="H56"/>
  <c r="G49"/>
  <c r="G48"/>
  <c r="G47"/>
  <c r="G46"/>
  <c r="G45"/>
  <c r="G44"/>
  <c r="G43"/>
  <c r="G40"/>
  <c r="G39"/>
  <c r="G38"/>
  <c r="G37"/>
  <c r="K36"/>
  <c r="J36"/>
  <c r="J60" s="1"/>
  <c r="I36"/>
  <c r="H36"/>
  <c r="G32"/>
  <c r="J31"/>
  <c r="J30" s="1"/>
  <c r="G27"/>
  <c r="G26"/>
  <c r="G25"/>
  <c r="K24"/>
  <c r="I24"/>
  <c r="I34" s="1"/>
  <c r="H24"/>
  <c r="K22"/>
  <c r="J22"/>
  <c r="I22"/>
  <c r="H22"/>
  <c r="I60" l="1"/>
  <c r="G36"/>
  <c r="I61"/>
  <c r="G31"/>
  <c r="G56"/>
  <c r="K34"/>
  <c r="G30"/>
  <c r="K60"/>
  <c r="H60"/>
  <c r="H34"/>
  <c r="J24"/>
  <c r="J34" s="1"/>
  <c r="J61" l="1"/>
  <c r="G60"/>
  <c r="H61"/>
  <c r="K61"/>
  <c r="G34"/>
  <c r="G24"/>
  <c r="G61" l="1"/>
</calcChain>
</file>

<file path=xl/comments1.xml><?xml version="1.0" encoding="utf-8"?>
<comments xmlns="http://schemas.openxmlformats.org/spreadsheetml/2006/main">
  <authors>
    <author>ОБП2</author>
  </authors>
  <commentList>
    <comment ref="J25" authorId="0">
      <text>
        <r>
          <rPr>
            <b/>
            <sz val="9"/>
            <color indexed="81"/>
            <rFont val="Tahoma"/>
            <family val="2"/>
            <charset val="204"/>
          </rPr>
          <t>ОБП2: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31" authorId="0">
      <text>
        <r>
          <rPr>
            <b/>
            <sz val="9"/>
            <color indexed="81"/>
            <rFont val="Tahoma"/>
            <family val="2"/>
            <charset val="204"/>
          </rPr>
          <t>ОБП2: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39" authorId="0">
      <text>
        <r>
          <rPr>
            <b/>
            <sz val="9"/>
            <color indexed="81"/>
            <rFont val="Tahoma"/>
            <family val="2"/>
            <charset val="204"/>
          </rPr>
          <t>ОБП2: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<sst xmlns="http://schemas.openxmlformats.org/spreadsheetml/2006/main" count="513" uniqueCount="163">
  <si>
    <t>СОГЛАСОВАНО</t>
  </si>
  <si>
    <t>УТВЕРЖДЕНО</t>
  </si>
  <si>
    <t>Первый заместитель руководителя
 администрации МОГО "Ухта"</t>
  </si>
  <si>
    <t>Начальник МУ "УЖКХ"</t>
  </si>
  <si>
    <t>_____________________</t>
  </si>
  <si>
    <t>_________________Д.В. Кувшинов</t>
  </si>
  <si>
    <t xml:space="preserve">"___" __________2019 г. </t>
  </si>
  <si>
    <t>№</t>
  </si>
  <si>
    <t>Наименование основного мероприятия мероприятия, контрольного события программы</t>
  </si>
  <si>
    <t>Ответственный исполнитель (соисполнитель) муниципальной программы</t>
  </si>
  <si>
    <t>Ожидаемый непосредственный  результат реализации основного мероприятия, мероприятия*</t>
  </si>
  <si>
    <t>Срок начала реализации</t>
  </si>
  <si>
    <t>Срок окончания реализации  (дата контрольного события)</t>
  </si>
  <si>
    <t>Объем ресурсного обеспечения на очередной финансовый год, рублей:</t>
  </si>
  <si>
    <t>График реализации на очередной финансовый год, квартал</t>
  </si>
  <si>
    <t>Всего:</t>
  </si>
  <si>
    <t>в том числе за счет средств</t>
  </si>
  <si>
    <t>Федерального бюджета</t>
  </si>
  <si>
    <t>Республиканского бюджета</t>
  </si>
  <si>
    <t>Местного бюджета</t>
  </si>
  <si>
    <t>Приносящей доход деятельности</t>
  </si>
  <si>
    <t xml:space="preserve">Задача 2. Управление реализацией проектами благоустройства  </t>
  </si>
  <si>
    <t>х</t>
  </si>
  <si>
    <t>1.</t>
  </si>
  <si>
    <t>Основное мероприятие 2.1. Информирование населения о реализации мероприятий по благоустройству территории МОГО «Ухта» и возможности их участия в данных мероприятиях</t>
  </si>
  <si>
    <t>01.01.2019</t>
  </si>
  <si>
    <t>31.12.2019</t>
  </si>
  <si>
    <t>V</t>
  </si>
  <si>
    <t>1.1.</t>
  </si>
  <si>
    <t xml:space="preserve">Мероприятие 2.1.1. Разработка, утверждение и реализация комплекса мер по информированию граждан о реализации мероприятий по благоустройству
</t>
  </si>
  <si>
    <t>1.2.</t>
  </si>
  <si>
    <t xml:space="preserve">31.12.2019 </t>
  </si>
  <si>
    <t>2.</t>
  </si>
  <si>
    <t xml:space="preserve">Основное мероприятие 2.2. Осуществление контроля за реализацией проектов благоустройства </t>
  </si>
  <si>
    <t>Наличие ежеквартального мониторинга о ходе реализации проектов благоустройства, не менее 4 отчетов в год</t>
  </si>
  <si>
    <t xml:space="preserve">01.01.2019 </t>
  </si>
  <si>
    <t>-</t>
  </si>
  <si>
    <t>2.1.</t>
  </si>
  <si>
    <t>2.2.</t>
  </si>
  <si>
    <t>Итого по задаче 2:</t>
  </si>
  <si>
    <t>Задача 3. Обеспечение создания, содержания и развития объектов благоустройства дворовых территорий</t>
  </si>
  <si>
    <t>3.</t>
  </si>
  <si>
    <t>3.1.</t>
  </si>
  <si>
    <t xml:space="preserve"> МУ «Управление жилищно - коммунального хозяйства»</t>
  </si>
  <si>
    <t>3.2.</t>
  </si>
  <si>
    <t>Мероприятие 3.1.2. Приобретение и установка малых архитектурных форм, ограждений</t>
  </si>
  <si>
    <t>3.3.</t>
  </si>
  <si>
    <t xml:space="preserve">Мероприятие 3.1.3. Организация уличного освещения </t>
  </si>
  <si>
    <t>4.</t>
  </si>
  <si>
    <t>Основное мероприятие 3.2. Содержание и ремонт объектов благоустройства дворовых территорий</t>
  </si>
  <si>
    <t>4.1.</t>
  </si>
  <si>
    <t>4.2.</t>
  </si>
  <si>
    <t>Мероприятие 3.2.2. Содержание малых архитектурных форм на дворовых территориях</t>
  </si>
  <si>
    <t>Итого по задаче 3:</t>
  </si>
  <si>
    <t>Задача 4. Обеспечение создания, содержания и развития объектов благоустройства общественных территорий</t>
  </si>
  <si>
    <t>5.</t>
  </si>
  <si>
    <t>5.1.</t>
  </si>
  <si>
    <t>5.2.</t>
  </si>
  <si>
    <t>Мероприятие 4.1.2. Обустройство мест погребений</t>
  </si>
  <si>
    <t>5.3.</t>
  </si>
  <si>
    <t>5.4.</t>
  </si>
  <si>
    <t>6.</t>
  </si>
  <si>
    <t>Основное мероприятие 4.2. Содержание и ремонт объектов благоустройства общественных территорий</t>
  </si>
  <si>
    <t>6.1.</t>
  </si>
  <si>
    <t xml:space="preserve">6.2. </t>
  </si>
  <si>
    <t>6.3.</t>
  </si>
  <si>
    <t>6.6.</t>
  </si>
  <si>
    <t>7.</t>
  </si>
  <si>
    <t>Основное мероприятие 4.3. Подготовка проектно - сметной документации и дизайн-проектов на благоустройство территорий МОГО «Ухта»</t>
  </si>
  <si>
    <t>7.1.</t>
  </si>
  <si>
    <t xml:space="preserve">Мероприятие 4.3.1. Разработка проектно-сметной документации </t>
  </si>
  <si>
    <t>Управление архитектуры и строительства администрации МОГО «Ухта»</t>
  </si>
  <si>
    <t>7.2.</t>
  </si>
  <si>
    <t>8.</t>
  </si>
  <si>
    <t>Основное мероприятие 4.4. Реализация проекта «Благоустройство общественной территории г. Ухты «набережная Газовиков» МОГО «Ухта» - победителя Всероссийского конкурса лучших проектов создания комфортной городской среды</t>
  </si>
  <si>
    <t>Подписан акт о завершении реализации проекта с Министерством строительства и дорожного хозяйства РК</t>
  </si>
  <si>
    <t>8.1.</t>
  </si>
  <si>
    <t>Мероприятие 4.4.1. Проектно сметные и изыскательские работы по благоустройству в т.ч. берегоукрепление и предотвращение перемещения грунта в местах с крутыми уклонами рельефа</t>
  </si>
  <si>
    <t>Приняты акты выполненных работ по берегоукреплению и предотвращению перемещения грунта в местах с крутыми уклонами рельефа</t>
  </si>
  <si>
    <t>8.2.</t>
  </si>
  <si>
    <t>Приняты акты выполненных работ по благоустройству общественной территории набережная Газовиков</t>
  </si>
  <si>
    <t>Итого по задаче 4:</t>
  </si>
  <si>
    <t>Итого по программе:</t>
  </si>
  <si>
    <t>* -Отражаются одидаемые результаты, с указанием количества значений показателей или конкретных результов</t>
  </si>
  <si>
    <t>СОГЛАСОВАНО:</t>
  </si>
  <si>
    <t>________________ С.А. Домашкин</t>
  </si>
  <si>
    <t>________________  Е.В.Игнатова</t>
  </si>
  <si>
    <t xml:space="preserve">Начальник Управления капитального строительства </t>
  </si>
  <si>
    <t>________________ А.А. Мишин</t>
  </si>
  <si>
    <t>__________________О.И. Курбанова</t>
  </si>
  <si>
    <t>т. 76-36-51</t>
  </si>
  <si>
    <t>Мероприятие 2.1.2. Организация голосования по отбору территорий для благоустройства</t>
  </si>
  <si>
    <t>Мероприятие 2.2.1. Формирование ежеквартального отчета об исполнении условий предоставления субсидий, а также эффективности расходования денежных средств</t>
  </si>
  <si>
    <t>Ежеквартальный отчет об исполнении условий предоставления субсидий, а также эффективности расходования денежных средств предоставлен в Министерство энергетики, жилищно-коммунального хозяйства и тарифов Республики Коми в установленные сроки</t>
  </si>
  <si>
    <t>Мероприятие 2.2.2. Внесение отчетной информации в систему ГИС ЖКХ</t>
  </si>
  <si>
    <t>Наличие актуальной информации в системе ГИС ЖКХ</t>
  </si>
  <si>
    <t>Приняты акты выполненных работ по установке малых архитектурных форм и ограждений (не менее 4 актов)</t>
  </si>
  <si>
    <t>Контрольное событие № 4 Муниципальные контракты на проведение реконструкции дворовых территорий и проездов, приобретение и установку малых архитектурных форм, организацию уличного освещения на дворовых территориях выполнены в полном объеме</t>
  </si>
  <si>
    <t>Контрольное событие № 5. Муниципальные контракты на ремонт дворовых территорий МКД и содержание малых архитектурных форм на дворовых территориях выполнены в полном объеме</t>
  </si>
  <si>
    <t>Приняты акты выполненных работ по реконструкции объектов общественных территорий (не менее 4 актов)</t>
  </si>
  <si>
    <t xml:space="preserve">Принята проектно-сметная документация (не менее 15 проектов в год) </t>
  </si>
  <si>
    <t>Мероприятие 4.3.2. Разработка и вынесение на общественные обсуждения дизайн-проекты по общественным территориям</t>
  </si>
  <si>
    <t>Приняты на общественных обсуждениях дизайн-проекты по обществыенным территориям к реализации (не менее 2 проектов)</t>
  </si>
  <si>
    <t xml:space="preserve"> МУ «Управление жилищно-коммунального хозяйства»</t>
  </si>
  <si>
    <t>Приняты акты выполненных работ по содержанию малых архитектурных форм на дворовых территориях (не менее 5 актов)</t>
  </si>
  <si>
    <t>Приняты акты выполненных работ по обустройству мест погребений (не менее 0,25 Га)</t>
  </si>
  <si>
    <t>администрации МОГО «Ухта»</t>
  </si>
  <si>
    <t>«___»______________2019 г.</t>
  </si>
  <si>
    <t xml:space="preserve">Комплексный план действий на 2019 год по реализации муниципальной программы МОГО «Ухта» «Формирование современной городской среды» </t>
  </si>
  <si>
    <t>Проведено совещаний, «круглых столов», семинаров с населением по вопросам благоустройства территорий не менее 4</t>
  </si>
  <si>
    <t>МУ «Управление жилищно-коммунального хозяйства»</t>
  </si>
  <si>
    <t xml:space="preserve">На официальном портале администрации МОГО "Ухта" размещена информация не менее, чем по двум проектам по благоустройству территории МОГО «Ухта», отобранным в ходе голосования </t>
  </si>
  <si>
    <t>Контрольное событие № 1. Протоколы по итогам совещаний, «круглых столов», семинаров с населением по вопросам благоустройства территорий сформированы и размещены на официальном портале администрации МОГО «Ухта»</t>
  </si>
  <si>
    <t>Основное мероприятие 3.1. Благоустройство дворовых территорий и проездов МОГО «Ухта»</t>
  </si>
  <si>
    <t>Благоустроено не менее 10 дворовых территорий МОГО «Ухта»</t>
  </si>
  <si>
    <t>Мероприятие 3.1.1. Реконструкция дворовых территорий и проездов МОГО «Ухта», в том числе их лабораторные исследования</t>
  </si>
  <si>
    <t>Приняты акты выполненных работ по реконструкции дворовых территорий и проездов МОГО «Ухта», в том числе по лабраторным исследованиям (не менее чем по 13 дворовым территориям)</t>
  </si>
  <si>
    <t>Установлено не менее 12 осветительных приборов</t>
  </si>
  <si>
    <t>Контрольное событие № 3 Заключено соглашение о предоставлении субсидии из республиканского бюджета Республики Коми бюджету городского округа «Ухта» на поддержку муниципальной программы «Формирование современной городской среды» в части благоустройства  дворовых территорий</t>
  </si>
  <si>
    <t>Мероприятие 3.2.1. Ремонт дворовых территорий многоквартирных домов, проездов к дворовым территориям многоквартирных домов, в т.ч. их лабораторные исследования</t>
  </si>
  <si>
    <t>Основное мероприятие 4.1.  Благоустройство общественных территорий МОГО «Ухта»</t>
  </si>
  <si>
    <t>Благоустроено не менее 2 общественных территорий МОГО «Ухта»</t>
  </si>
  <si>
    <t>Мероприятие 4.1.4. Ликвидация борщевика на территории МОГО «Ухта»</t>
  </si>
  <si>
    <t xml:space="preserve"> Приняты акты выполненных работ по ликвидации борщевика на территории МОГО «Ухта» (на площади не менее 25 Га)</t>
  </si>
  <si>
    <t>Обеспечено содержание общественных территорий в полном объеме</t>
  </si>
  <si>
    <t>Мероприятие 4.2.1. Участие в подготовке к проведению городских уличных праздников, в том числе обустройство ледового городка</t>
  </si>
  <si>
    <t>Приняты акты выполненых работ по обустройству территории МОГО «Ухта» к проведению городских уличных праздников, в том числе обустройство ледового городка</t>
  </si>
  <si>
    <t>Мероприятие 4.2.2. Организация работы по обеспечению наружного освещения и работоспособности светофоров</t>
  </si>
  <si>
    <t>Обеспечена организация наружного освещения на территории МОГО «Ухта» и работа светофоров в полном объеме</t>
  </si>
  <si>
    <t>Приняты акты выполненных работ по техническому обслуживанию, санитарному содержанию мест погребений и текущему ремонту элементов благоустройства мест погребений на территории МОГО «Ухта» (не менее 12 актов)</t>
  </si>
  <si>
    <t>Приняты акты выполненных работ по осуществлению переданного государственного полномочия по отлову и содержанию безнадзорных животных (отловленно не менее 224 особей)</t>
  </si>
  <si>
    <t>Сформирована проектно-сметная документация не менее чем к 20 объектам</t>
  </si>
  <si>
    <t>Мероприятие 4.4.2. Устройство объектов внешнего благоустройства на набережной вдоль р.Чибью</t>
  </si>
  <si>
    <t>Начальник Управления архитектуры и строительства администрации МОГО «Ухта»</t>
  </si>
  <si>
    <t>Заместитель руководителя администрации МОГО «Ухта» - начальник Финансового управления администрации МОГО «Ухта»</t>
  </si>
  <si>
    <t>«____»____________2019 г.</t>
  </si>
  <si>
    <t>Начальник Управления экономического развития 
администрации МОГО «Ухта»</t>
  </si>
  <si>
    <t>Отремонтировано не менее 10 объектов дворовых территорий</t>
  </si>
  <si>
    <t>Приняты акты выполненных работ по ремонту дворовых территорий МКД, проездов к дворовым территориям (не менее 10 актов)</t>
  </si>
  <si>
    <t>Мероприятие 4.1.1. Обустройство детских и спортивных площадок, площадок для отдыха на общественных территориях</t>
  </si>
  <si>
    <t>Приняты акты выполненных работ по обустройсту детских спортивных площадок для отдыха на общественных территориях МОГО «Ухта» (не менее 2 актов)</t>
  </si>
  <si>
    <t>Контрольное событие № 6 Муниципальные контракты на проведение реконструкции объектов общественных  территорий, обустройство детских и спортивных площадок, площадок для отдыха на общественных территориях, обустройство мест погребений, проведение ликвидации борщевика на территории МОГО «Ухта» исполнены в полном объеме</t>
  </si>
  <si>
    <t>Приняты акты выполненных работ по принудительной эвакуации длительно хранящегося, брошенного и разукомплектованного автотранспорта или автотранспорта, эвакуированного из мест несанкционированной стоянки и вывозу незаконно установленных балков и нестационарных торговых объектов с территории МОГО «Ухта» (не менее 4 актов)</t>
  </si>
  <si>
    <t>Информация о реализации мероприятий по благоустройству территорий размещена на официальном портале администрации МОГО «Ухта»</t>
  </si>
  <si>
    <t>Контрольное событие № 2. На официальном портале администрации МОГО «Ухта» размещена информация об этапах реализации проектов благоустройства территорий</t>
  </si>
  <si>
    <t xml:space="preserve">Мероприятие 4.1.3. Модернизация объектов общественных территорий </t>
  </si>
  <si>
    <t>Мероприятие 4.2.3.Предоставление субсидии организациям, осуществляющим капитальный ремонт (ремонт) и содержание объектов внешнего благоустройства</t>
  </si>
  <si>
    <t>Обеспечено технологическое присоединение к электрическим сетям, принадлежащим сторонним организациям, на 1 объекте</t>
  </si>
  <si>
    <t>6.4.</t>
  </si>
  <si>
    <t>6.5.</t>
  </si>
  <si>
    <t>6.7.</t>
  </si>
  <si>
    <t>6.8.</t>
  </si>
  <si>
    <t>Мероприятие 4.2.4. Техническое обслуживание, санитарное содержание мест погребений и текущий ремонт элементов благоустройства мест погребений на территории МОГО «Ухта»</t>
  </si>
  <si>
    <t xml:space="preserve">Мероприятие 4.2.5. Принудительная эвакуация длительно хранящегося, брошенного и разукомплектованного автотранспорта или автотранспорта, эвакуированного из мест несанкционированной стоянки и вывоз незаконно установленных балков и нестационарных торговых объектов с территории МОГО «Ухта» </t>
  </si>
  <si>
    <t xml:space="preserve"> Мероприятие 4.2.7. Осуществление переданного государственного полномочия по отлову и содержанию безнадзорных животных</t>
  </si>
  <si>
    <t xml:space="preserve">Контрольное событие № 7 Заключены муниципальные контракты по обустройству и приобретению объектов для создания привлекательной среды городского округа </t>
  </si>
  <si>
    <t>Контрольное событие № 8. Заключены соглашения на разработку проектно-сметной документации и дизайн-проектов</t>
  </si>
  <si>
    <t xml:space="preserve">Контрольное событие № 9. Заключены муниципальные контракты на реализацию проекта «Благоустройство общественной территории г. Ухты «набережная Газовиков» МОГО «Ухта» - победителя Всероссийского конкурса лучших проектов создания комфортной городской среды </t>
  </si>
  <si>
    <t>Исп.: Елена Владимировна Гитченко</t>
  </si>
  <si>
    <t>Мероприятие 4.2.6. Предоставление субсидий организациям, осуществляющим капитальный ремонт (ремонт) и содержание объектов внешнего благоустройства, объектов культурного наследия</t>
  </si>
  <si>
    <t>Предоставлены субсидии организациям, осуществляющим  капитальный ремонт (ремонт) и содержание объектов внешнего благоустройства, в полном объеме</t>
  </si>
  <si>
    <t>Предоставлена субсидия организациям, осуществляющим капитальный ремонт (ремонт) и содержание объектов внешнего благоустройства, объектов культурного наследия, в полном оъеме</t>
  </si>
  <si>
    <t>Мероприятие 4.2.8. Организация работы по технологическому присоединению к электрическим сетям, принадлежащим сторонним организациям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</si>
</sst>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0000000%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u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3" fillId="0" borderId="0"/>
    <xf numFmtId="43" fontId="2" fillId="0" borderId="0" applyFont="0" applyFill="0" applyBorder="0" applyAlignment="0" applyProtection="0"/>
  </cellStyleXfs>
  <cellXfs count="129">
    <xf numFmtId="0" fontId="0" fillId="0" borderId="0" xfId="0"/>
    <xf numFmtId="0" fontId="3" fillId="0" borderId="0" xfId="2" applyFont="1" applyFill="1" applyAlignment="1">
      <alignment horizontal="center" vertical="center"/>
    </xf>
    <xf numFmtId="0" fontId="4" fillId="0" borderId="0" xfId="2" applyFont="1" applyFill="1" applyAlignment="1">
      <alignment horizontal="left" wrapText="1"/>
    </xf>
    <xf numFmtId="0" fontId="5" fillId="0" borderId="0" xfId="2" applyFont="1" applyFill="1" applyAlignment="1">
      <alignment wrapText="1"/>
    </xf>
    <xf numFmtId="0" fontId="3" fillId="0" borderId="0" xfId="2" applyFont="1" applyFill="1" applyAlignment="1">
      <alignment wrapText="1"/>
    </xf>
    <xf numFmtId="0" fontId="3" fillId="0" borderId="0" xfId="2" applyFont="1" applyFill="1"/>
    <xf numFmtId="0" fontId="4" fillId="0" borderId="0" xfId="2" applyFont="1" applyFill="1" applyAlignment="1">
      <alignment horizontal="left" vertical="center" wrapText="1"/>
    </xf>
    <xf numFmtId="0" fontId="5" fillId="0" borderId="0" xfId="2" applyFont="1" applyFill="1" applyAlignment="1">
      <alignment horizontal="left" vertical="center" wrapText="1"/>
    </xf>
    <xf numFmtId="4" fontId="3" fillId="0" borderId="0" xfId="2" applyNumberFormat="1" applyFont="1" applyFill="1" applyAlignment="1">
      <alignment wrapText="1"/>
    </xf>
    <xf numFmtId="0" fontId="3" fillId="0" borderId="0" xfId="2" applyFont="1" applyFill="1" applyBorder="1"/>
    <xf numFmtId="0" fontId="5" fillId="0" borderId="0" xfId="2" applyFont="1" applyFill="1"/>
    <xf numFmtId="3" fontId="5" fillId="0" borderId="1" xfId="2" applyNumberFormat="1" applyFont="1" applyFill="1" applyBorder="1" applyAlignment="1">
      <alignment horizontal="center" vertical="center"/>
    </xf>
    <xf numFmtId="1" fontId="5" fillId="0" borderId="1" xfId="2" applyNumberFormat="1" applyFont="1" applyFill="1" applyBorder="1" applyAlignment="1">
      <alignment horizontal="center" vertical="center"/>
    </xf>
    <xf numFmtId="1" fontId="5" fillId="0" borderId="1" xfId="2" applyNumberFormat="1" applyFont="1" applyFill="1" applyBorder="1" applyAlignment="1">
      <alignment horizontal="center"/>
    </xf>
    <xf numFmtId="1" fontId="5" fillId="0" borderId="0" xfId="2" applyNumberFormat="1" applyFont="1" applyFill="1"/>
    <xf numFmtId="2" fontId="5" fillId="0" borderId="1" xfId="2" applyNumberFormat="1" applyFont="1" applyFill="1" applyBorder="1" applyAlignment="1">
      <alignment horizontal="left" vertical="center" wrapText="1"/>
    </xf>
    <xf numFmtId="49" fontId="5" fillId="0" borderId="1" xfId="2" applyNumberFormat="1" applyFont="1" applyFill="1" applyBorder="1" applyAlignment="1">
      <alignment horizontal="left" vertical="center" wrapText="1"/>
    </xf>
    <xf numFmtId="14" fontId="5" fillId="0" borderId="1" xfId="2" applyNumberFormat="1" applyFont="1" applyFill="1" applyBorder="1" applyAlignment="1">
      <alignment horizontal="center" vertical="center" wrapText="1"/>
    </xf>
    <xf numFmtId="4" fontId="6" fillId="0" borderId="1" xfId="2" applyNumberFormat="1" applyFont="1" applyFill="1" applyBorder="1" applyAlignment="1">
      <alignment horizontal="center" vertical="center" wrapText="1"/>
    </xf>
    <xf numFmtId="4" fontId="5" fillId="0" borderId="1" xfId="2" applyNumberFormat="1" applyFont="1" applyFill="1" applyBorder="1" applyAlignment="1">
      <alignment horizontal="center" vertical="center" wrapText="1"/>
    </xf>
    <xf numFmtId="2" fontId="5" fillId="0" borderId="1" xfId="2" applyNumberFormat="1" applyFont="1" applyFill="1" applyBorder="1" applyAlignment="1">
      <alignment horizontal="left" vertical="top" wrapText="1"/>
    </xf>
    <xf numFmtId="0" fontId="6" fillId="0" borderId="0" xfId="2" applyFont="1" applyFill="1"/>
    <xf numFmtId="49" fontId="5" fillId="0" borderId="1" xfId="2" applyNumberFormat="1" applyFont="1" applyFill="1" applyBorder="1" applyAlignment="1">
      <alignment horizontal="left" vertical="top" wrapText="1"/>
    </xf>
    <xf numFmtId="49" fontId="5" fillId="0" borderId="1" xfId="2" applyNumberFormat="1" applyFont="1" applyFill="1" applyBorder="1" applyAlignment="1">
      <alignment vertical="center" wrapText="1"/>
    </xf>
    <xf numFmtId="0" fontId="5" fillId="0" borderId="0" xfId="2" applyNumberFormat="1" applyFont="1" applyFill="1" applyAlignment="1">
      <alignment horizontal="left" vertical="center"/>
    </xf>
    <xf numFmtId="0" fontId="5" fillId="0" borderId="0" xfId="2" applyFont="1" applyFill="1" applyBorder="1" applyAlignment="1">
      <alignment vertical="center" wrapText="1"/>
    </xf>
    <xf numFmtId="49" fontId="5" fillId="0" borderId="0" xfId="2" applyNumberFormat="1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 wrapText="1"/>
    </xf>
    <xf numFmtId="3" fontId="5" fillId="0" borderId="0" xfId="2" applyNumberFormat="1" applyFont="1" applyFill="1" applyBorder="1" applyAlignment="1">
      <alignment vertical="center" wrapText="1"/>
    </xf>
    <xf numFmtId="4" fontId="5" fillId="0" borderId="0" xfId="2" applyNumberFormat="1" applyFont="1" applyFill="1" applyBorder="1" applyAlignment="1">
      <alignment vertical="center" wrapText="1"/>
    </xf>
    <xf numFmtId="0" fontId="5" fillId="0" borderId="0" xfId="2" applyNumberFormat="1" applyFont="1" applyFill="1" applyBorder="1" applyAlignment="1">
      <alignment horizontal="left" vertical="center"/>
    </xf>
    <xf numFmtId="0" fontId="5" fillId="0" borderId="0" xfId="2" applyFont="1" applyFill="1" applyAlignment="1">
      <alignment horizontal="left" vertical="center"/>
    </xf>
    <xf numFmtId="0" fontId="7" fillId="0" borderId="0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wrapText="1"/>
    </xf>
    <xf numFmtId="164" fontId="5" fillId="0" borderId="0" xfId="1" applyNumberFormat="1" applyFont="1" applyFill="1" applyBorder="1" applyAlignment="1">
      <alignment horizontal="left" vertical="center" wrapText="1"/>
    </xf>
    <xf numFmtId="164" fontId="5" fillId="0" borderId="0" xfId="2" applyNumberFormat="1" applyFont="1" applyFill="1" applyBorder="1" applyAlignment="1">
      <alignment horizontal="left" vertical="center" wrapText="1"/>
    </xf>
    <xf numFmtId="4" fontId="5" fillId="0" borderId="0" xfId="2" applyNumberFormat="1" applyFont="1" applyFill="1" applyBorder="1" applyAlignment="1">
      <alignment horizontal="center" wrapText="1"/>
    </xf>
    <xf numFmtId="4" fontId="5" fillId="0" borderId="0" xfId="2" applyNumberFormat="1" applyFont="1" applyFill="1" applyBorder="1" applyAlignment="1">
      <alignment horizontal="left" wrapText="1"/>
    </xf>
    <xf numFmtId="0" fontId="5" fillId="0" borderId="0" xfId="2" applyFont="1" applyFill="1" applyBorder="1" applyAlignment="1">
      <alignment horizontal="left" wrapText="1"/>
    </xf>
    <xf numFmtId="0" fontId="5" fillId="0" borderId="0" xfId="2" applyFont="1" applyFill="1" applyBorder="1" applyAlignment="1">
      <alignment horizontal="center" wrapText="1"/>
    </xf>
    <xf numFmtId="4" fontId="5" fillId="0" borderId="0" xfId="2" applyNumberFormat="1" applyFont="1" applyFill="1" applyBorder="1" applyAlignment="1">
      <alignment horizontal="left"/>
    </xf>
    <xf numFmtId="0" fontId="5" fillId="0" borderId="0" xfId="2" applyFont="1" applyFill="1" applyBorder="1"/>
    <xf numFmtId="0" fontId="5" fillId="0" borderId="0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left" wrapText="1"/>
    </xf>
    <xf numFmtId="0" fontId="4" fillId="0" borderId="0" xfId="2" applyFont="1" applyFill="1" applyBorder="1" applyAlignment="1">
      <alignment horizontal="center" wrapText="1"/>
    </xf>
    <xf numFmtId="49" fontId="5" fillId="0" borderId="0" xfId="2" applyNumberFormat="1" applyFont="1" applyFill="1" applyBorder="1" applyAlignment="1">
      <alignment horizontal="left" vertical="center" wrapText="1"/>
    </xf>
    <xf numFmtId="0" fontId="9" fillId="0" borderId="0" xfId="2" applyFont="1" applyFill="1" applyBorder="1" applyAlignment="1">
      <alignment horizontal="left" vertical="center" wrapText="1"/>
    </xf>
    <xf numFmtId="0" fontId="9" fillId="0" borderId="0" xfId="2" applyFont="1" applyFill="1" applyBorder="1" applyAlignment="1">
      <alignment vertical="center" wrapText="1"/>
    </xf>
    <xf numFmtId="0" fontId="9" fillId="0" borderId="0" xfId="2" applyFont="1" applyFill="1" applyBorder="1" applyAlignment="1">
      <alignment horizontal="center" vertical="center" wrapText="1"/>
    </xf>
    <xf numFmtId="4" fontId="5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vertical="center" wrapText="1"/>
    </xf>
    <xf numFmtId="0" fontId="8" fillId="0" borderId="0" xfId="2" applyFont="1" applyFill="1" applyBorder="1" applyAlignment="1">
      <alignment horizontal="center" vertical="center" wrapText="1"/>
    </xf>
    <xf numFmtId="4" fontId="5" fillId="0" borderId="0" xfId="2" applyNumberFormat="1" applyFont="1" applyFill="1" applyBorder="1" applyAlignment="1">
      <alignment horizontal="center"/>
    </xf>
    <xf numFmtId="0" fontId="5" fillId="0" borderId="0" xfId="2" applyFont="1" applyFill="1" applyBorder="1" applyAlignment="1">
      <alignment horizontal="left" vertical="top" wrapText="1"/>
    </xf>
    <xf numFmtId="0" fontId="5" fillId="0" borderId="0" xfId="2" applyFont="1" applyFill="1" applyBorder="1" applyAlignment="1">
      <alignment horizontal="center" vertical="top" wrapText="1"/>
    </xf>
    <xf numFmtId="0" fontId="5" fillId="0" borderId="0" xfId="2" applyFont="1" applyFill="1" applyBorder="1" applyAlignment="1">
      <alignment wrapText="1"/>
    </xf>
    <xf numFmtId="0" fontId="4" fillId="0" borderId="0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wrapText="1"/>
    </xf>
    <xf numFmtId="0" fontId="4" fillId="0" borderId="0" xfId="2" applyFont="1" applyFill="1" applyAlignment="1">
      <alignment wrapText="1"/>
    </xf>
    <xf numFmtId="0" fontId="8" fillId="0" borderId="0" xfId="2" applyFont="1" applyFill="1" applyBorder="1" applyAlignment="1">
      <alignment horizontal="left" wrapText="1"/>
    </xf>
    <xf numFmtId="0" fontId="8" fillId="0" borderId="0" xfId="2" applyFont="1" applyFill="1" applyBorder="1" applyAlignment="1">
      <alignment horizontal="center" wrapText="1"/>
    </xf>
    <xf numFmtId="0" fontId="9" fillId="0" borderId="0" xfId="2" applyFont="1" applyFill="1" applyBorder="1" applyAlignment="1">
      <alignment horizontal="left" wrapText="1"/>
    </xf>
    <xf numFmtId="0" fontId="9" fillId="0" borderId="0" xfId="2" applyFont="1" applyFill="1" applyBorder="1" applyAlignment="1">
      <alignment horizontal="center" wrapText="1"/>
    </xf>
    <xf numFmtId="0" fontId="10" fillId="0" borderId="0" xfId="2" applyFont="1" applyFill="1" applyBorder="1" applyAlignment="1">
      <alignment horizontal="left" wrapText="1"/>
    </xf>
    <xf numFmtId="0" fontId="10" fillId="0" borderId="0" xfId="2" applyFont="1" applyFill="1" applyBorder="1" applyAlignment="1">
      <alignment horizontal="center" wrapText="1"/>
    </xf>
    <xf numFmtId="0" fontId="10" fillId="0" borderId="0" xfId="2" applyFont="1" applyFill="1" applyBorder="1" applyAlignment="1">
      <alignment wrapText="1"/>
    </xf>
    <xf numFmtId="0" fontId="10" fillId="0" borderId="0" xfId="2" applyFont="1" applyFill="1" applyBorder="1" applyAlignment="1">
      <alignment horizontal="left" vertical="center" wrapText="1"/>
    </xf>
    <xf numFmtId="0" fontId="10" fillId="0" borderId="0" xfId="2" applyFont="1" applyFill="1" applyBorder="1" applyAlignment="1">
      <alignment horizontal="center" vertical="center" wrapText="1"/>
    </xf>
    <xf numFmtId="4" fontId="7" fillId="0" borderId="0" xfId="2" applyNumberFormat="1" applyFont="1" applyFill="1" applyBorder="1" applyAlignment="1">
      <alignment horizontal="center"/>
    </xf>
    <xf numFmtId="0" fontId="3" fillId="0" borderId="0" xfId="2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horizontal="center" vertical="center" wrapText="1"/>
    </xf>
    <xf numFmtId="4" fontId="3" fillId="0" borderId="0" xfId="2" applyNumberFormat="1" applyFont="1" applyFill="1" applyBorder="1" applyAlignment="1">
      <alignment horizontal="center" vertical="center" wrapText="1"/>
    </xf>
    <xf numFmtId="4" fontId="7" fillId="0" borderId="0" xfId="2" applyNumberFormat="1" applyFont="1" applyFill="1" applyBorder="1" applyAlignment="1">
      <alignment horizontal="center" vertical="center" wrapText="1"/>
    </xf>
    <xf numFmtId="4" fontId="7" fillId="0" borderId="0" xfId="2" applyNumberFormat="1" applyFont="1" applyFill="1" applyBorder="1" applyAlignment="1">
      <alignment horizontal="center" vertical="center"/>
    </xf>
    <xf numFmtId="3" fontId="5" fillId="0" borderId="0" xfId="2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left" wrapText="1"/>
    </xf>
    <xf numFmtId="0" fontId="3" fillId="0" borderId="0" xfId="2" applyFont="1" applyFill="1" applyBorder="1" applyAlignment="1">
      <alignment wrapText="1"/>
    </xf>
    <xf numFmtId="0" fontId="3" fillId="0" borderId="0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vertical="center" wrapText="1"/>
    </xf>
    <xf numFmtId="4" fontId="3" fillId="0" borderId="0" xfId="2" applyNumberFormat="1" applyFont="1" applyFill="1" applyBorder="1" applyAlignment="1">
      <alignment horizontal="center" vertical="center"/>
    </xf>
    <xf numFmtId="0" fontId="3" fillId="0" borderId="0" xfId="2" applyFont="1" applyFill="1" applyAlignment="1">
      <alignment horizontal="left" wrapText="1"/>
    </xf>
    <xf numFmtId="2" fontId="5" fillId="0" borderId="1" xfId="2" applyNumberFormat="1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center" vertical="center"/>
    </xf>
    <xf numFmtId="49" fontId="5" fillId="0" borderId="1" xfId="2" applyNumberFormat="1" applyFont="1" applyFill="1" applyBorder="1" applyAlignment="1">
      <alignment horizontal="center" vertical="top" wrapText="1"/>
    </xf>
    <xf numFmtId="49" fontId="5" fillId="0" borderId="1" xfId="1" applyNumberFormat="1" applyFont="1" applyFill="1" applyBorder="1" applyAlignment="1">
      <alignment horizontal="center" vertical="center"/>
    </xf>
    <xf numFmtId="9" fontId="5" fillId="0" borderId="1" xfId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9" fontId="5" fillId="0" borderId="0" xfId="1" applyFont="1" applyFill="1"/>
    <xf numFmtId="0" fontId="6" fillId="0" borderId="1" xfId="2" applyFont="1" applyFill="1" applyBorder="1"/>
    <xf numFmtId="49" fontId="5" fillId="0" borderId="3" xfId="2" applyNumberFormat="1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3" fontId="5" fillId="0" borderId="0" xfId="2" applyNumberFormat="1" applyFont="1" applyFill="1" applyBorder="1" applyAlignment="1">
      <alignment horizontal="left" vertical="center" wrapText="1"/>
    </xf>
    <xf numFmtId="0" fontId="5" fillId="0" borderId="0" xfId="2" applyFont="1" applyFill="1" applyBorder="1" applyAlignment="1">
      <alignment horizontal="left" vertical="center" wrapText="1"/>
    </xf>
    <xf numFmtId="4" fontId="5" fillId="0" borderId="0" xfId="2" applyNumberFormat="1" applyFont="1" applyFill="1" applyBorder="1" applyAlignment="1">
      <alignment horizontal="center" vertical="center" wrapText="1"/>
    </xf>
    <xf numFmtId="3" fontId="5" fillId="0" borderId="0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right" vertical="center" wrapText="1"/>
    </xf>
    <xf numFmtId="0" fontId="4" fillId="0" borderId="0" xfId="2" applyFont="1" applyFill="1" applyAlignment="1">
      <alignment horizontal="center" wrapText="1"/>
    </xf>
    <xf numFmtId="0" fontId="5" fillId="0" borderId="1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4" fontId="5" fillId="0" borderId="0" xfId="2" applyNumberFormat="1" applyFont="1" applyFill="1" applyBorder="1" applyAlignment="1">
      <alignment horizontal="center" vertical="center" wrapText="1"/>
    </xf>
    <xf numFmtId="4" fontId="5" fillId="2" borderId="1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right"/>
    </xf>
    <xf numFmtId="0" fontId="4" fillId="0" borderId="0" xfId="2" applyFont="1" applyFill="1" applyBorder="1" applyAlignment="1">
      <alignment horizontal="right" vertical="center" wrapText="1"/>
    </xf>
    <xf numFmtId="0" fontId="4" fillId="0" borderId="0" xfId="2" applyFont="1" applyFill="1" applyAlignment="1">
      <alignment horizontal="center" wrapText="1"/>
    </xf>
    <xf numFmtId="0" fontId="5" fillId="0" borderId="1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5" fillId="0" borderId="0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left" vertical="center" wrapText="1"/>
    </xf>
    <xf numFmtId="3" fontId="5" fillId="0" borderId="0" xfId="2" applyNumberFormat="1" applyFont="1" applyFill="1" applyBorder="1" applyAlignment="1">
      <alignment horizontal="center" vertical="center" wrapText="1"/>
    </xf>
    <xf numFmtId="3" fontId="5" fillId="0" borderId="0" xfId="2" applyNumberFormat="1" applyFont="1" applyFill="1" applyBorder="1" applyAlignment="1">
      <alignment horizontal="left" vertical="center" wrapText="1"/>
    </xf>
    <xf numFmtId="4" fontId="5" fillId="0" borderId="0" xfId="2" applyNumberFormat="1" applyFont="1" applyFill="1" applyBorder="1" applyAlignment="1">
      <alignment horizontal="center" vertical="center" wrapText="1"/>
    </xf>
    <xf numFmtId="49" fontId="6" fillId="0" borderId="1" xfId="2" applyNumberFormat="1" applyFont="1" applyFill="1" applyBorder="1" applyAlignment="1">
      <alignment horizontal="right" vertical="center" wrapText="1"/>
    </xf>
    <xf numFmtId="49" fontId="5" fillId="0" borderId="1" xfId="2" applyNumberFormat="1" applyFont="1" applyFill="1" applyBorder="1" applyAlignment="1">
      <alignment horizontal="left" wrapText="1"/>
    </xf>
    <xf numFmtId="2" fontId="5" fillId="0" borderId="1" xfId="2" applyNumberFormat="1" applyFont="1" applyFill="1" applyBorder="1" applyAlignment="1">
      <alignment horizontal="left" wrapText="1"/>
    </xf>
    <xf numFmtId="9" fontId="5" fillId="0" borderId="1" xfId="1" applyFont="1" applyFill="1" applyBorder="1" applyAlignment="1">
      <alignment horizontal="left" vertical="center" wrapText="1"/>
    </xf>
    <xf numFmtId="49" fontId="5" fillId="2" borderId="1" xfId="2" applyNumberFormat="1" applyFont="1" applyFill="1" applyBorder="1" applyAlignment="1">
      <alignment horizontal="left" vertical="center" wrapText="1"/>
    </xf>
  </cellXfs>
  <cellStyles count="6">
    <cellStyle name="Денежный 2" xfId="3"/>
    <cellStyle name="Обычный" xfId="0" builtinId="0"/>
    <cellStyle name="Обычный 2" xfId="2"/>
    <cellStyle name="Обычный 3" xfId="4"/>
    <cellStyle name="Процентный" xfId="1" builtinId="5"/>
    <cellStyle name="Финансов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240"/>
  <sheetViews>
    <sheetView tabSelected="1" view="pageBreakPreview" topLeftCell="A52" zoomScale="50" zoomScaleNormal="70" zoomScaleSheetLayoutView="50" workbookViewId="0">
      <selection activeCell="C52" sqref="C52"/>
    </sheetView>
  </sheetViews>
  <sheetFormatPr defaultRowHeight="12.75"/>
  <cols>
    <col min="1" max="1" width="9.140625" style="1"/>
    <col min="2" max="2" width="55.28515625" style="83" customWidth="1"/>
    <col min="3" max="3" width="24.28515625" style="4" customWidth="1"/>
    <col min="4" max="4" width="25.28515625" style="4" customWidth="1"/>
    <col min="5" max="5" width="18.140625" style="4" customWidth="1"/>
    <col min="6" max="6" width="17.7109375" style="4" customWidth="1"/>
    <col min="7" max="7" width="25.5703125" style="27" customWidth="1"/>
    <col min="8" max="8" width="24" style="9" customWidth="1"/>
    <col min="9" max="9" width="26.42578125" style="9" customWidth="1"/>
    <col min="10" max="11" width="25.85546875" style="9" customWidth="1"/>
    <col min="12" max="12" width="4.42578125" style="5" customWidth="1"/>
    <col min="13" max="13" width="4.28515625" style="5" customWidth="1"/>
    <col min="14" max="14" width="4.42578125" style="5" customWidth="1"/>
    <col min="15" max="15" width="4.5703125" style="5" customWidth="1"/>
    <col min="16" max="16" width="20.85546875" style="5" customWidth="1"/>
    <col min="17" max="17" width="19.42578125" style="5" customWidth="1"/>
    <col min="18" max="23" width="9.140625" style="5" customWidth="1"/>
    <col min="24" max="16384" width="9.140625" style="5"/>
  </cols>
  <sheetData>
    <row r="1" spans="1:17" ht="20.25">
      <c r="B1" s="2" t="s">
        <v>0</v>
      </c>
      <c r="C1" s="3"/>
      <c r="D1" s="3"/>
      <c r="G1" s="4"/>
      <c r="H1" s="113" t="s">
        <v>1</v>
      </c>
      <c r="I1" s="113"/>
      <c r="J1" s="113"/>
      <c r="K1" s="113"/>
      <c r="L1" s="113"/>
      <c r="M1" s="113"/>
      <c r="N1" s="113"/>
      <c r="O1" s="113"/>
    </row>
    <row r="2" spans="1:17" ht="20.25" customHeight="1">
      <c r="B2" s="6" t="s">
        <v>2</v>
      </c>
      <c r="C2" s="7"/>
      <c r="D2" s="7"/>
      <c r="G2" s="4"/>
      <c r="H2" s="114" t="s">
        <v>3</v>
      </c>
      <c r="I2" s="114"/>
      <c r="J2" s="114"/>
      <c r="K2" s="114"/>
      <c r="L2" s="114"/>
      <c r="M2" s="114"/>
      <c r="N2" s="114"/>
      <c r="O2" s="114"/>
    </row>
    <row r="3" spans="1:17" ht="20.25" customHeight="1">
      <c r="B3" s="6" t="s">
        <v>106</v>
      </c>
      <c r="C3" s="7"/>
      <c r="D3" s="7"/>
      <c r="G3" s="8"/>
      <c r="H3" s="103"/>
      <c r="I3" s="103"/>
      <c r="J3" s="103"/>
      <c r="K3" s="103"/>
    </row>
    <row r="4" spans="1:17" ht="38.25" customHeight="1">
      <c r="B4" s="2" t="s">
        <v>4</v>
      </c>
      <c r="C4" s="7"/>
      <c r="D4" s="7"/>
      <c r="G4" s="4"/>
      <c r="H4" s="113" t="s">
        <v>5</v>
      </c>
      <c r="I4" s="113"/>
      <c r="J4" s="113"/>
      <c r="K4" s="113"/>
      <c r="L4" s="113"/>
      <c r="M4" s="113"/>
      <c r="N4" s="113"/>
      <c r="O4" s="113"/>
    </row>
    <row r="5" spans="1:17" ht="26.25" customHeight="1">
      <c r="B5" s="2" t="s">
        <v>107</v>
      </c>
      <c r="C5" s="7"/>
      <c r="D5" s="7"/>
      <c r="G5" s="4"/>
      <c r="H5" s="113" t="s">
        <v>6</v>
      </c>
      <c r="I5" s="113"/>
      <c r="J5" s="113"/>
      <c r="K5" s="113"/>
      <c r="L5" s="113"/>
      <c r="M5" s="113"/>
      <c r="N5" s="113"/>
      <c r="O5" s="113"/>
    </row>
    <row r="6" spans="1:17" ht="20.25">
      <c r="B6" s="2"/>
      <c r="C6" s="7"/>
      <c r="D6" s="7"/>
      <c r="G6" s="4"/>
    </row>
    <row r="7" spans="1:17" ht="20.25">
      <c r="B7" s="115" t="s">
        <v>108</v>
      </c>
      <c r="C7" s="115"/>
      <c r="D7" s="115"/>
      <c r="E7" s="115"/>
      <c r="F7" s="115"/>
      <c r="G7" s="115"/>
      <c r="H7" s="115"/>
      <c r="I7" s="115"/>
      <c r="J7" s="115"/>
      <c r="K7" s="115"/>
    </row>
    <row r="8" spans="1:17" ht="20.25">
      <c r="B8" s="115"/>
      <c r="C8" s="115"/>
      <c r="D8" s="115"/>
      <c r="E8" s="115"/>
      <c r="F8" s="115"/>
      <c r="G8" s="115"/>
      <c r="H8" s="115"/>
      <c r="I8" s="115"/>
      <c r="J8" s="115"/>
      <c r="K8" s="115"/>
    </row>
    <row r="9" spans="1:17" s="10" customFormat="1" ht="42.75" customHeight="1">
      <c r="A9" s="116" t="s">
        <v>7</v>
      </c>
      <c r="B9" s="112" t="s">
        <v>8</v>
      </c>
      <c r="C9" s="112" t="s">
        <v>9</v>
      </c>
      <c r="D9" s="112" t="s">
        <v>10</v>
      </c>
      <c r="E9" s="112" t="s">
        <v>11</v>
      </c>
      <c r="F9" s="112" t="s">
        <v>12</v>
      </c>
      <c r="G9" s="112" t="s">
        <v>13</v>
      </c>
      <c r="H9" s="112"/>
      <c r="I9" s="112"/>
      <c r="J9" s="112"/>
      <c r="K9" s="112"/>
      <c r="L9" s="112" t="s">
        <v>14</v>
      </c>
      <c r="M9" s="112"/>
      <c r="N9" s="112"/>
      <c r="O9" s="112"/>
      <c r="P9" s="117">
        <v>2020</v>
      </c>
      <c r="Q9" s="118">
        <v>2021</v>
      </c>
    </row>
    <row r="10" spans="1:17" s="10" customFormat="1" ht="57" customHeight="1">
      <c r="A10" s="116"/>
      <c r="B10" s="112"/>
      <c r="C10" s="112"/>
      <c r="D10" s="112"/>
      <c r="E10" s="112"/>
      <c r="F10" s="112"/>
      <c r="G10" s="112" t="s">
        <v>15</v>
      </c>
      <c r="H10" s="112" t="s">
        <v>16</v>
      </c>
      <c r="I10" s="112"/>
      <c r="J10" s="112"/>
      <c r="K10" s="112"/>
      <c r="L10" s="112"/>
      <c r="M10" s="112"/>
      <c r="N10" s="112"/>
      <c r="O10" s="112"/>
      <c r="P10" s="117"/>
      <c r="Q10" s="118"/>
    </row>
    <row r="11" spans="1:17" s="10" customFormat="1" ht="66" customHeight="1">
      <c r="A11" s="116"/>
      <c r="B11" s="112"/>
      <c r="C11" s="112"/>
      <c r="D11" s="112"/>
      <c r="E11" s="112"/>
      <c r="F11" s="112"/>
      <c r="G11" s="112"/>
      <c r="H11" s="100" t="s">
        <v>17</v>
      </c>
      <c r="I11" s="100" t="s">
        <v>18</v>
      </c>
      <c r="J11" s="100" t="s">
        <v>19</v>
      </c>
      <c r="K11" s="100" t="s">
        <v>20</v>
      </c>
      <c r="L11" s="100">
        <v>1</v>
      </c>
      <c r="M11" s="11">
        <v>2</v>
      </c>
      <c r="N11" s="102">
        <v>3</v>
      </c>
      <c r="O11" s="102">
        <v>4</v>
      </c>
    </row>
    <row r="12" spans="1:17" s="14" customFormat="1" ht="20.25" customHeight="1">
      <c r="A12" s="12">
        <v>1</v>
      </c>
      <c r="B12" s="13">
        <v>2</v>
      </c>
      <c r="C12" s="12">
        <v>3</v>
      </c>
      <c r="D12" s="13">
        <v>4</v>
      </c>
      <c r="E12" s="12">
        <v>5</v>
      </c>
      <c r="F12" s="13">
        <v>6</v>
      </c>
      <c r="G12" s="12">
        <v>7</v>
      </c>
      <c r="H12" s="13">
        <v>8</v>
      </c>
      <c r="I12" s="12">
        <v>9</v>
      </c>
      <c r="J12" s="13">
        <v>10</v>
      </c>
      <c r="K12" s="12">
        <v>11</v>
      </c>
      <c r="L12" s="12">
        <v>12</v>
      </c>
      <c r="M12" s="12">
        <v>13</v>
      </c>
      <c r="N12" s="12">
        <v>14</v>
      </c>
      <c r="O12" s="12">
        <v>15</v>
      </c>
    </row>
    <row r="13" spans="1:17" s="10" customFormat="1" ht="37.5">
      <c r="A13" s="102"/>
      <c r="B13" s="125" t="s">
        <v>21</v>
      </c>
      <c r="C13" s="17" t="s">
        <v>22</v>
      </c>
      <c r="D13" s="17" t="s">
        <v>22</v>
      </c>
      <c r="E13" s="17" t="s">
        <v>22</v>
      </c>
      <c r="F13" s="17" t="s">
        <v>22</v>
      </c>
      <c r="G13" s="17" t="s">
        <v>22</v>
      </c>
      <c r="H13" s="17" t="s">
        <v>22</v>
      </c>
      <c r="I13" s="17" t="s">
        <v>22</v>
      </c>
      <c r="J13" s="17" t="s">
        <v>22</v>
      </c>
      <c r="K13" s="17" t="s">
        <v>22</v>
      </c>
      <c r="L13" s="17" t="s">
        <v>22</v>
      </c>
      <c r="M13" s="17" t="s">
        <v>22</v>
      </c>
      <c r="N13" s="17" t="s">
        <v>22</v>
      </c>
      <c r="O13" s="17" t="s">
        <v>22</v>
      </c>
    </row>
    <row r="14" spans="1:17" s="10" customFormat="1" ht="178.5" customHeight="1">
      <c r="A14" s="102" t="s">
        <v>23</v>
      </c>
      <c r="B14" s="16" t="s">
        <v>24</v>
      </c>
      <c r="C14" s="100" t="s">
        <v>103</v>
      </c>
      <c r="D14" s="93" t="s">
        <v>109</v>
      </c>
      <c r="E14" s="93" t="s">
        <v>25</v>
      </c>
      <c r="F14" s="93" t="s">
        <v>26</v>
      </c>
      <c r="G14" s="19" t="s">
        <v>36</v>
      </c>
      <c r="H14" s="19" t="s">
        <v>36</v>
      </c>
      <c r="I14" s="19" t="s">
        <v>36</v>
      </c>
      <c r="J14" s="19" t="s">
        <v>36</v>
      </c>
      <c r="K14" s="19" t="s">
        <v>36</v>
      </c>
      <c r="L14" s="93" t="s">
        <v>27</v>
      </c>
      <c r="M14" s="93" t="s">
        <v>27</v>
      </c>
      <c r="N14" s="93" t="s">
        <v>27</v>
      </c>
      <c r="O14" s="93" t="s">
        <v>27</v>
      </c>
    </row>
    <row r="15" spans="1:17" s="10" customFormat="1" ht="177.75" customHeight="1">
      <c r="A15" s="102" t="s">
        <v>28</v>
      </c>
      <c r="B15" s="126" t="s">
        <v>29</v>
      </c>
      <c r="C15" s="93" t="s">
        <v>110</v>
      </c>
      <c r="D15" s="93" t="s">
        <v>143</v>
      </c>
      <c r="E15" s="93" t="s">
        <v>25</v>
      </c>
      <c r="F15" s="93" t="s">
        <v>26</v>
      </c>
      <c r="G15" s="19" t="s">
        <v>36</v>
      </c>
      <c r="H15" s="19" t="s">
        <v>36</v>
      </c>
      <c r="I15" s="19" t="s">
        <v>36</v>
      </c>
      <c r="J15" s="19" t="s">
        <v>36</v>
      </c>
      <c r="K15" s="19" t="s">
        <v>36</v>
      </c>
      <c r="L15" s="93" t="s">
        <v>27</v>
      </c>
      <c r="M15" s="93" t="s">
        <v>27</v>
      </c>
      <c r="N15" s="93" t="s">
        <v>27</v>
      </c>
      <c r="O15" s="93" t="s">
        <v>27</v>
      </c>
    </row>
    <row r="16" spans="1:17" s="10" customFormat="1" ht="243.75">
      <c r="A16" s="102" t="s">
        <v>30</v>
      </c>
      <c r="B16" s="16" t="s">
        <v>91</v>
      </c>
      <c r="C16" s="93" t="s">
        <v>110</v>
      </c>
      <c r="D16" s="93" t="s">
        <v>111</v>
      </c>
      <c r="E16" s="93" t="s">
        <v>25</v>
      </c>
      <c r="F16" s="93" t="s">
        <v>26</v>
      </c>
      <c r="G16" s="19" t="s">
        <v>36</v>
      </c>
      <c r="H16" s="19" t="s">
        <v>36</v>
      </c>
      <c r="I16" s="19" t="s">
        <v>36</v>
      </c>
      <c r="J16" s="19" t="s">
        <v>36</v>
      </c>
      <c r="K16" s="19" t="s">
        <v>36</v>
      </c>
      <c r="L16" s="19" t="s">
        <v>27</v>
      </c>
      <c r="M16" s="19" t="s">
        <v>27</v>
      </c>
      <c r="N16" s="19" t="s">
        <v>27</v>
      </c>
      <c r="O16" s="19" t="s">
        <v>27</v>
      </c>
    </row>
    <row r="17" spans="1:15" s="10" customFormat="1" ht="145.5" customHeight="1">
      <c r="A17" s="102"/>
      <c r="B17" s="15" t="s">
        <v>112</v>
      </c>
      <c r="C17" s="93" t="s">
        <v>110</v>
      </c>
      <c r="D17" s="93" t="s">
        <v>22</v>
      </c>
      <c r="E17" s="93" t="s">
        <v>22</v>
      </c>
      <c r="F17" s="93" t="s">
        <v>31</v>
      </c>
      <c r="G17" s="93" t="s">
        <v>22</v>
      </c>
      <c r="H17" s="93" t="s">
        <v>22</v>
      </c>
      <c r="I17" s="93" t="s">
        <v>22</v>
      </c>
      <c r="J17" s="93" t="s">
        <v>22</v>
      </c>
      <c r="K17" s="93" t="s">
        <v>22</v>
      </c>
      <c r="L17" s="93"/>
      <c r="M17" s="93"/>
      <c r="N17" s="93"/>
      <c r="O17" s="93" t="s">
        <v>27</v>
      </c>
    </row>
    <row r="18" spans="1:15" s="10" customFormat="1" ht="150">
      <c r="A18" s="102" t="s">
        <v>32</v>
      </c>
      <c r="B18" s="16" t="s">
        <v>33</v>
      </c>
      <c r="C18" s="100" t="s">
        <v>103</v>
      </c>
      <c r="D18" s="92" t="s">
        <v>34</v>
      </c>
      <c r="E18" s="93" t="s">
        <v>35</v>
      </c>
      <c r="F18" s="93" t="s">
        <v>26</v>
      </c>
      <c r="G18" s="84" t="s">
        <v>36</v>
      </c>
      <c r="H18" s="84" t="s">
        <v>36</v>
      </c>
      <c r="I18" s="84" t="s">
        <v>36</v>
      </c>
      <c r="J18" s="84" t="s">
        <v>36</v>
      </c>
      <c r="K18" s="84" t="s">
        <v>36</v>
      </c>
      <c r="L18" s="93" t="s">
        <v>27</v>
      </c>
      <c r="M18" s="93" t="s">
        <v>27</v>
      </c>
      <c r="N18" s="93" t="s">
        <v>27</v>
      </c>
      <c r="O18" s="93" t="s">
        <v>27</v>
      </c>
    </row>
    <row r="19" spans="1:15" s="10" customFormat="1" ht="356.25">
      <c r="A19" s="102" t="s">
        <v>37</v>
      </c>
      <c r="B19" s="16" t="s">
        <v>92</v>
      </c>
      <c r="C19" s="93" t="s">
        <v>110</v>
      </c>
      <c r="D19" s="93" t="s">
        <v>93</v>
      </c>
      <c r="E19" s="93" t="s">
        <v>25</v>
      </c>
      <c r="F19" s="93" t="s">
        <v>26</v>
      </c>
      <c r="G19" s="84" t="s">
        <v>36</v>
      </c>
      <c r="H19" s="84" t="s">
        <v>36</v>
      </c>
      <c r="I19" s="84" t="s">
        <v>36</v>
      </c>
      <c r="J19" s="84" t="s">
        <v>36</v>
      </c>
      <c r="K19" s="84" t="s">
        <v>36</v>
      </c>
      <c r="L19" s="19" t="s">
        <v>27</v>
      </c>
      <c r="M19" s="19" t="s">
        <v>27</v>
      </c>
      <c r="N19" s="19" t="s">
        <v>27</v>
      </c>
      <c r="O19" s="19" t="s">
        <v>27</v>
      </c>
    </row>
    <row r="20" spans="1:15" s="10" customFormat="1" ht="94.5" customHeight="1">
      <c r="A20" s="102" t="s">
        <v>38</v>
      </c>
      <c r="B20" s="16" t="s">
        <v>94</v>
      </c>
      <c r="C20" s="93" t="s">
        <v>110</v>
      </c>
      <c r="D20" s="93" t="s">
        <v>95</v>
      </c>
      <c r="E20" s="93" t="s">
        <v>25</v>
      </c>
      <c r="F20" s="93" t="s">
        <v>26</v>
      </c>
      <c r="G20" s="84" t="s">
        <v>36</v>
      </c>
      <c r="H20" s="84" t="s">
        <v>36</v>
      </c>
      <c r="I20" s="84" t="s">
        <v>36</v>
      </c>
      <c r="J20" s="84" t="s">
        <v>36</v>
      </c>
      <c r="K20" s="84" t="s">
        <v>36</v>
      </c>
      <c r="L20" s="93" t="s">
        <v>27</v>
      </c>
      <c r="M20" s="93" t="s">
        <v>27</v>
      </c>
      <c r="N20" s="93" t="s">
        <v>27</v>
      </c>
      <c r="O20" s="93" t="s">
        <v>27</v>
      </c>
    </row>
    <row r="21" spans="1:15" s="10" customFormat="1" ht="111" customHeight="1">
      <c r="A21" s="102"/>
      <c r="B21" s="16" t="s">
        <v>144</v>
      </c>
      <c r="C21" s="93" t="s">
        <v>110</v>
      </c>
      <c r="D21" s="17" t="s">
        <v>22</v>
      </c>
      <c r="E21" s="93" t="s">
        <v>22</v>
      </c>
      <c r="F21" s="93" t="s">
        <v>31</v>
      </c>
      <c r="G21" s="93" t="s">
        <v>22</v>
      </c>
      <c r="H21" s="93" t="s">
        <v>22</v>
      </c>
      <c r="I21" s="93" t="s">
        <v>22</v>
      </c>
      <c r="J21" s="93" t="s">
        <v>22</v>
      </c>
      <c r="K21" s="93" t="s">
        <v>22</v>
      </c>
      <c r="L21" s="93"/>
      <c r="M21" s="93"/>
      <c r="N21" s="93"/>
      <c r="O21" s="93" t="s">
        <v>27</v>
      </c>
    </row>
    <row r="22" spans="1:15" s="10" customFormat="1" ht="28.5" customHeight="1">
      <c r="A22" s="102"/>
      <c r="B22" s="124" t="s">
        <v>39</v>
      </c>
      <c r="C22" s="124"/>
      <c r="D22" s="124"/>
      <c r="E22" s="124"/>
      <c r="F22" s="124"/>
      <c r="G22" s="18" t="str">
        <f>G14</f>
        <v>-</v>
      </c>
      <c r="H22" s="18" t="str">
        <f>H14</f>
        <v>-</v>
      </c>
      <c r="I22" s="18" t="str">
        <f t="shared" ref="I22:K22" si="0">I14</f>
        <v>-</v>
      </c>
      <c r="J22" s="18" t="str">
        <f t="shared" si="0"/>
        <v>-</v>
      </c>
      <c r="K22" s="18" t="str">
        <f t="shared" si="0"/>
        <v>-</v>
      </c>
      <c r="L22" s="19" t="s">
        <v>22</v>
      </c>
      <c r="M22" s="19" t="s">
        <v>22</v>
      </c>
      <c r="N22" s="19" t="s">
        <v>22</v>
      </c>
      <c r="O22" s="19" t="s">
        <v>22</v>
      </c>
    </row>
    <row r="23" spans="1:15" s="10" customFormat="1" ht="56.25">
      <c r="A23" s="102"/>
      <c r="B23" s="16" t="s">
        <v>40</v>
      </c>
      <c r="C23" s="19" t="s">
        <v>22</v>
      </c>
      <c r="D23" s="19" t="s">
        <v>22</v>
      </c>
      <c r="E23" s="19" t="s">
        <v>22</v>
      </c>
      <c r="F23" s="19" t="s">
        <v>22</v>
      </c>
      <c r="G23" s="19" t="s">
        <v>22</v>
      </c>
      <c r="H23" s="19" t="s">
        <v>22</v>
      </c>
      <c r="I23" s="19" t="s">
        <v>22</v>
      </c>
      <c r="J23" s="19" t="s">
        <v>22</v>
      </c>
      <c r="K23" s="19" t="s">
        <v>22</v>
      </c>
      <c r="L23" s="19" t="s">
        <v>22</v>
      </c>
      <c r="M23" s="19" t="s">
        <v>22</v>
      </c>
      <c r="N23" s="19" t="s">
        <v>22</v>
      </c>
      <c r="O23" s="19" t="s">
        <v>22</v>
      </c>
    </row>
    <row r="24" spans="1:15" s="21" customFormat="1" ht="103.5" customHeight="1">
      <c r="A24" s="102" t="s">
        <v>41</v>
      </c>
      <c r="B24" s="16" t="s">
        <v>113</v>
      </c>
      <c r="C24" s="100" t="s">
        <v>103</v>
      </c>
      <c r="D24" s="100" t="s">
        <v>114</v>
      </c>
      <c r="E24" s="17">
        <v>43466</v>
      </c>
      <c r="F24" s="17">
        <v>43830</v>
      </c>
      <c r="G24" s="19">
        <f>H24+I24+J24+K24</f>
        <v>32635889</v>
      </c>
      <c r="H24" s="19">
        <f>H25+H26+H27</f>
        <v>18997826.439999998</v>
      </c>
      <c r="I24" s="19">
        <f>I25+I26+I27</f>
        <v>10374473.24</v>
      </c>
      <c r="J24" s="19">
        <f>J25+J26+J27</f>
        <v>3263589.3200000003</v>
      </c>
      <c r="K24" s="19">
        <f>K25+K26+K27</f>
        <v>0</v>
      </c>
      <c r="L24" s="19" t="s">
        <v>27</v>
      </c>
      <c r="M24" s="19" t="s">
        <v>27</v>
      </c>
      <c r="N24" s="19" t="s">
        <v>27</v>
      </c>
      <c r="O24" s="19" t="s">
        <v>27</v>
      </c>
    </row>
    <row r="25" spans="1:15" s="21" customFormat="1" ht="249" customHeight="1">
      <c r="A25" s="102" t="s">
        <v>42</v>
      </c>
      <c r="B25" s="16" t="s">
        <v>115</v>
      </c>
      <c r="C25" s="100" t="s">
        <v>43</v>
      </c>
      <c r="D25" s="100" t="s">
        <v>116</v>
      </c>
      <c r="E25" s="17">
        <v>43466</v>
      </c>
      <c r="F25" s="17">
        <v>43830</v>
      </c>
      <c r="G25" s="19">
        <f>H25+I25+J25+K25</f>
        <v>29104553</v>
      </c>
      <c r="H25" s="108">
        <v>16942184.300000001</v>
      </c>
      <c r="I25" s="108">
        <v>9251913.0199999996</v>
      </c>
      <c r="J25" s="108">
        <f>2000000+910455.68</f>
        <v>2910455.68</v>
      </c>
      <c r="K25" s="19">
        <v>0</v>
      </c>
      <c r="L25" s="19" t="s">
        <v>27</v>
      </c>
      <c r="M25" s="19" t="s">
        <v>27</v>
      </c>
      <c r="N25" s="19" t="s">
        <v>27</v>
      </c>
      <c r="O25" s="19" t="s">
        <v>27</v>
      </c>
    </row>
    <row r="26" spans="1:15" s="21" customFormat="1" ht="130.5" customHeight="1">
      <c r="A26" s="102" t="s">
        <v>44</v>
      </c>
      <c r="B26" s="16" t="s">
        <v>45</v>
      </c>
      <c r="C26" s="100" t="s">
        <v>110</v>
      </c>
      <c r="D26" s="100" t="s">
        <v>96</v>
      </c>
      <c r="E26" s="17">
        <v>43466</v>
      </c>
      <c r="F26" s="17">
        <v>43830</v>
      </c>
      <c r="G26" s="19">
        <f>H26+I26+J26+K26</f>
        <v>3318260</v>
      </c>
      <c r="H26" s="108">
        <v>1931607.49</v>
      </c>
      <c r="I26" s="108">
        <v>1054826.47</v>
      </c>
      <c r="J26" s="108">
        <f>300000+31826.04</f>
        <v>331826.03999999998</v>
      </c>
      <c r="K26" s="19">
        <v>0</v>
      </c>
      <c r="L26" s="19" t="s">
        <v>27</v>
      </c>
      <c r="M26" s="19" t="s">
        <v>27</v>
      </c>
      <c r="N26" s="19" t="s">
        <v>27</v>
      </c>
      <c r="O26" s="19" t="s">
        <v>27</v>
      </c>
    </row>
    <row r="27" spans="1:15" s="21" customFormat="1" ht="124.5" customHeight="1">
      <c r="A27" s="102" t="s">
        <v>46</v>
      </c>
      <c r="B27" s="22" t="s">
        <v>47</v>
      </c>
      <c r="C27" s="100" t="s">
        <v>110</v>
      </c>
      <c r="D27" s="100" t="s">
        <v>117</v>
      </c>
      <c r="E27" s="17">
        <v>43466</v>
      </c>
      <c r="F27" s="17">
        <v>43830</v>
      </c>
      <c r="G27" s="19">
        <f>H27+I27+J27+K27</f>
        <v>213076</v>
      </c>
      <c r="H27" s="108">
        <v>124034.65</v>
      </c>
      <c r="I27" s="108">
        <v>67733.75</v>
      </c>
      <c r="J27" s="108">
        <f>263342-242034.4</f>
        <v>21307.600000000006</v>
      </c>
      <c r="K27" s="19">
        <v>0</v>
      </c>
      <c r="L27" s="19" t="s">
        <v>27</v>
      </c>
      <c r="M27" s="19" t="s">
        <v>27</v>
      </c>
      <c r="N27" s="19" t="s">
        <v>27</v>
      </c>
      <c r="O27" s="19" t="s">
        <v>27</v>
      </c>
    </row>
    <row r="28" spans="1:15" s="21" customFormat="1" ht="162.75" customHeight="1">
      <c r="A28" s="102"/>
      <c r="B28" s="20" t="s">
        <v>118</v>
      </c>
      <c r="C28" s="100" t="s">
        <v>110</v>
      </c>
      <c r="D28" s="17" t="s">
        <v>22</v>
      </c>
      <c r="E28" s="17" t="s">
        <v>22</v>
      </c>
      <c r="F28" s="17">
        <v>43555</v>
      </c>
      <c r="G28" s="19" t="s">
        <v>22</v>
      </c>
      <c r="H28" s="19" t="s">
        <v>22</v>
      </c>
      <c r="I28" s="19" t="s">
        <v>22</v>
      </c>
      <c r="J28" s="19" t="s">
        <v>22</v>
      </c>
      <c r="K28" s="19" t="s">
        <v>22</v>
      </c>
      <c r="L28" s="19" t="s">
        <v>27</v>
      </c>
      <c r="M28" s="19"/>
      <c r="N28" s="19"/>
      <c r="O28" s="19"/>
    </row>
    <row r="29" spans="1:15" s="21" customFormat="1" ht="139.5" customHeight="1">
      <c r="A29" s="102"/>
      <c r="B29" s="22" t="s">
        <v>97</v>
      </c>
      <c r="C29" s="100" t="s">
        <v>110</v>
      </c>
      <c r="D29" s="17" t="s">
        <v>22</v>
      </c>
      <c r="E29" s="17" t="s">
        <v>22</v>
      </c>
      <c r="F29" s="17">
        <v>43830</v>
      </c>
      <c r="G29" s="19" t="s">
        <v>22</v>
      </c>
      <c r="H29" s="19" t="s">
        <v>22</v>
      </c>
      <c r="I29" s="19" t="s">
        <v>22</v>
      </c>
      <c r="J29" s="19" t="s">
        <v>22</v>
      </c>
      <c r="K29" s="19" t="s">
        <v>22</v>
      </c>
      <c r="L29" s="19"/>
      <c r="N29" s="19"/>
      <c r="O29" s="19" t="s">
        <v>27</v>
      </c>
    </row>
    <row r="30" spans="1:15" s="21" customFormat="1" ht="72" customHeight="1">
      <c r="A30" s="102" t="s">
        <v>48</v>
      </c>
      <c r="B30" s="16" t="s">
        <v>49</v>
      </c>
      <c r="C30" s="100" t="s">
        <v>103</v>
      </c>
      <c r="D30" s="100" t="s">
        <v>137</v>
      </c>
      <c r="E30" s="17">
        <v>43466</v>
      </c>
      <c r="F30" s="17">
        <v>43830</v>
      </c>
      <c r="G30" s="19">
        <f>H30+I30+J30+K30</f>
        <v>6033546</v>
      </c>
      <c r="H30" s="19">
        <f>H32+H31</f>
        <v>0</v>
      </c>
      <c r="I30" s="19">
        <f>I32+I31</f>
        <v>0</v>
      </c>
      <c r="J30" s="19">
        <f>J32+J31</f>
        <v>6033546</v>
      </c>
      <c r="K30" s="19">
        <f>K32+K31</f>
        <v>0</v>
      </c>
      <c r="L30" s="19" t="s">
        <v>27</v>
      </c>
      <c r="M30" s="19" t="s">
        <v>27</v>
      </c>
      <c r="N30" s="19" t="s">
        <v>27</v>
      </c>
      <c r="O30" s="19" t="s">
        <v>27</v>
      </c>
    </row>
    <row r="31" spans="1:15" s="21" customFormat="1" ht="206.25" customHeight="1">
      <c r="A31" s="102" t="s">
        <v>50</v>
      </c>
      <c r="B31" s="16" t="s">
        <v>119</v>
      </c>
      <c r="C31" s="100" t="s">
        <v>43</v>
      </c>
      <c r="D31" s="100" t="s">
        <v>138</v>
      </c>
      <c r="E31" s="17">
        <v>43466</v>
      </c>
      <c r="F31" s="17">
        <v>43830</v>
      </c>
      <c r="G31" s="19">
        <f>H31+I31+J31+K31</f>
        <v>6033546</v>
      </c>
      <c r="H31" s="19">
        <v>0</v>
      </c>
      <c r="I31" s="19">
        <v>0</v>
      </c>
      <c r="J31" s="19">
        <f>6033546</f>
        <v>6033546</v>
      </c>
      <c r="K31" s="19">
        <v>0</v>
      </c>
      <c r="L31" s="19" t="s">
        <v>27</v>
      </c>
      <c r="M31" s="19" t="s">
        <v>27</v>
      </c>
      <c r="N31" s="19" t="s">
        <v>27</v>
      </c>
      <c r="O31" s="19" t="s">
        <v>27</v>
      </c>
    </row>
    <row r="32" spans="1:15" s="21" customFormat="1" ht="190.5" customHeight="1">
      <c r="A32" s="85" t="s">
        <v>51</v>
      </c>
      <c r="B32" s="16" t="s">
        <v>52</v>
      </c>
      <c r="C32" s="100" t="s">
        <v>43</v>
      </c>
      <c r="D32" s="100" t="s">
        <v>104</v>
      </c>
      <c r="E32" s="17">
        <v>43466</v>
      </c>
      <c r="F32" s="17">
        <v>43830</v>
      </c>
      <c r="G32" s="19">
        <f>H32+I32+J32+K32</f>
        <v>0</v>
      </c>
      <c r="H32" s="19">
        <v>0</v>
      </c>
      <c r="I32" s="19">
        <v>0</v>
      </c>
      <c r="J32" s="19">
        <v>0</v>
      </c>
      <c r="K32" s="19">
        <v>0</v>
      </c>
      <c r="L32" s="19" t="s">
        <v>27</v>
      </c>
      <c r="M32" s="19" t="s">
        <v>27</v>
      </c>
      <c r="N32" s="19" t="s">
        <v>27</v>
      </c>
      <c r="O32" s="19" t="s">
        <v>27</v>
      </c>
    </row>
    <row r="33" spans="1:16" s="21" customFormat="1" ht="104.25" customHeight="1">
      <c r="A33" s="102"/>
      <c r="B33" s="16" t="s">
        <v>98</v>
      </c>
      <c r="C33" s="100" t="s">
        <v>43</v>
      </c>
      <c r="D33" s="17" t="s">
        <v>22</v>
      </c>
      <c r="E33" s="17" t="s">
        <v>22</v>
      </c>
      <c r="F33" s="17">
        <v>43830</v>
      </c>
      <c r="G33" s="19" t="s">
        <v>22</v>
      </c>
      <c r="H33" s="19" t="s">
        <v>22</v>
      </c>
      <c r="I33" s="19" t="s">
        <v>22</v>
      </c>
      <c r="J33" s="19" t="s">
        <v>22</v>
      </c>
      <c r="K33" s="19" t="s">
        <v>22</v>
      </c>
      <c r="L33" s="19"/>
      <c r="N33" s="19"/>
      <c r="O33" s="19" t="s">
        <v>27</v>
      </c>
    </row>
    <row r="34" spans="1:16" s="10" customFormat="1" ht="28.5" customHeight="1">
      <c r="A34" s="102"/>
      <c r="B34" s="124" t="s">
        <v>53</v>
      </c>
      <c r="C34" s="124"/>
      <c r="D34" s="124"/>
      <c r="E34" s="124"/>
      <c r="F34" s="124"/>
      <c r="G34" s="18">
        <f>H34+I34+J34+K34</f>
        <v>38669435</v>
      </c>
      <c r="H34" s="18">
        <f>H24+H30</f>
        <v>18997826.439999998</v>
      </c>
      <c r="I34" s="18">
        <f>I24+I30</f>
        <v>10374473.24</v>
      </c>
      <c r="J34" s="18">
        <f>J24+J30</f>
        <v>9297135.3200000003</v>
      </c>
      <c r="K34" s="18">
        <f>K24+K30</f>
        <v>0</v>
      </c>
      <c r="L34" s="19" t="s">
        <v>22</v>
      </c>
      <c r="M34" s="19" t="s">
        <v>22</v>
      </c>
      <c r="N34" s="19" t="s">
        <v>22</v>
      </c>
      <c r="O34" s="19" t="s">
        <v>22</v>
      </c>
    </row>
    <row r="35" spans="1:16" s="10" customFormat="1" ht="56.25">
      <c r="A35" s="102"/>
      <c r="B35" s="16" t="s">
        <v>54</v>
      </c>
      <c r="C35" s="19" t="s">
        <v>22</v>
      </c>
      <c r="D35" s="19" t="s">
        <v>22</v>
      </c>
      <c r="E35" s="19" t="s">
        <v>22</v>
      </c>
      <c r="F35" s="19" t="s">
        <v>22</v>
      </c>
      <c r="G35" s="19" t="s">
        <v>22</v>
      </c>
      <c r="H35" s="19" t="s">
        <v>22</v>
      </c>
      <c r="I35" s="19" t="s">
        <v>22</v>
      </c>
      <c r="J35" s="19" t="s">
        <v>22</v>
      </c>
      <c r="K35" s="19" t="s">
        <v>22</v>
      </c>
      <c r="L35" s="19" t="s">
        <v>22</v>
      </c>
      <c r="M35" s="19" t="s">
        <v>22</v>
      </c>
      <c r="N35" s="19" t="s">
        <v>22</v>
      </c>
      <c r="O35" s="19" t="s">
        <v>22</v>
      </c>
    </row>
    <row r="36" spans="1:16" s="10" customFormat="1" ht="99" customHeight="1">
      <c r="A36" s="102" t="s">
        <v>55</v>
      </c>
      <c r="B36" s="16" t="s">
        <v>120</v>
      </c>
      <c r="C36" s="100" t="s">
        <v>103</v>
      </c>
      <c r="D36" s="100" t="s">
        <v>121</v>
      </c>
      <c r="E36" s="17">
        <v>43466</v>
      </c>
      <c r="F36" s="17">
        <v>43830</v>
      </c>
      <c r="G36" s="19">
        <f>H36+I36+J36+K36</f>
        <v>28266691.009999998</v>
      </c>
      <c r="H36" s="19">
        <f>H37+H43+H38+H39</f>
        <v>16398006.130000001</v>
      </c>
      <c r="I36" s="19">
        <f>I37+I43+I38+I39</f>
        <v>8954744.1999999993</v>
      </c>
      <c r="J36" s="19">
        <f>J37+J38+J39+J40</f>
        <v>2913940.6799999997</v>
      </c>
      <c r="K36" s="19">
        <f>K37+K43+K38+K39</f>
        <v>0</v>
      </c>
      <c r="L36" s="19" t="s">
        <v>27</v>
      </c>
      <c r="M36" s="19" t="s">
        <v>27</v>
      </c>
      <c r="N36" s="19" t="s">
        <v>27</v>
      </c>
      <c r="O36" s="19" t="s">
        <v>27</v>
      </c>
    </row>
    <row r="37" spans="1:16" s="10" customFormat="1" ht="225">
      <c r="A37" s="102" t="s">
        <v>56</v>
      </c>
      <c r="B37" s="16" t="s">
        <v>139</v>
      </c>
      <c r="C37" s="100" t="s">
        <v>43</v>
      </c>
      <c r="D37" s="100" t="s">
        <v>140</v>
      </c>
      <c r="E37" s="17">
        <v>43466</v>
      </c>
      <c r="F37" s="17">
        <v>43830</v>
      </c>
      <c r="G37" s="19">
        <f>H37+I37+J37+K37</f>
        <v>0</v>
      </c>
      <c r="H37" s="19">
        <v>0</v>
      </c>
      <c r="I37" s="19">
        <v>0</v>
      </c>
      <c r="J37" s="19">
        <v>0</v>
      </c>
      <c r="K37" s="19">
        <v>0</v>
      </c>
      <c r="L37" s="19" t="s">
        <v>27</v>
      </c>
      <c r="M37" s="19" t="s">
        <v>27</v>
      </c>
      <c r="N37" s="19" t="s">
        <v>27</v>
      </c>
      <c r="O37" s="19" t="s">
        <v>27</v>
      </c>
    </row>
    <row r="38" spans="1:16" s="10" customFormat="1" ht="101.25" customHeight="1">
      <c r="A38" s="102" t="s">
        <v>57</v>
      </c>
      <c r="B38" s="22" t="s">
        <v>58</v>
      </c>
      <c r="C38" s="100" t="s">
        <v>43</v>
      </c>
      <c r="D38" s="86" t="s">
        <v>105</v>
      </c>
      <c r="E38" s="17">
        <v>43466</v>
      </c>
      <c r="F38" s="17">
        <v>43830</v>
      </c>
      <c r="G38" s="19">
        <f>H38+I38+J38+K38</f>
        <v>0</v>
      </c>
      <c r="H38" s="19">
        <v>0</v>
      </c>
      <c r="I38" s="19">
        <v>0</v>
      </c>
      <c r="J38" s="19">
        <v>0</v>
      </c>
      <c r="K38" s="19">
        <v>0</v>
      </c>
      <c r="L38" s="19" t="s">
        <v>27</v>
      </c>
      <c r="M38" s="19" t="s">
        <v>27</v>
      </c>
      <c r="N38" s="19" t="s">
        <v>27</v>
      </c>
      <c r="O38" s="19" t="s">
        <v>27</v>
      </c>
      <c r="P38" s="98"/>
    </row>
    <row r="39" spans="1:16" s="10" customFormat="1" ht="138.75" customHeight="1">
      <c r="A39" s="102" t="s">
        <v>59</v>
      </c>
      <c r="B39" s="16" t="s">
        <v>145</v>
      </c>
      <c r="C39" s="100" t="s">
        <v>43</v>
      </c>
      <c r="D39" s="100" t="s">
        <v>99</v>
      </c>
      <c r="E39" s="17">
        <v>43466</v>
      </c>
      <c r="F39" s="17">
        <v>43830</v>
      </c>
      <c r="G39" s="19">
        <f>H39+I39+J39+K39</f>
        <v>28169723</v>
      </c>
      <c r="H39" s="108">
        <v>16398006.130000001</v>
      </c>
      <c r="I39" s="108">
        <v>8954744.1999999993</v>
      </c>
      <c r="J39" s="108">
        <f>2105890-1994194-111696+479510.21+1626379.79+711082.67</f>
        <v>2816972.67</v>
      </c>
      <c r="K39" s="19">
        <v>0</v>
      </c>
      <c r="L39" s="19" t="s">
        <v>27</v>
      </c>
      <c r="M39" s="19" t="s">
        <v>27</v>
      </c>
      <c r="N39" s="19" t="s">
        <v>27</v>
      </c>
      <c r="O39" s="19" t="s">
        <v>27</v>
      </c>
    </row>
    <row r="40" spans="1:16" s="10" customFormat="1" ht="140.25" customHeight="1">
      <c r="A40" s="102" t="s">
        <v>60</v>
      </c>
      <c r="B40" s="16" t="s">
        <v>122</v>
      </c>
      <c r="C40" s="100" t="s">
        <v>43</v>
      </c>
      <c r="D40" s="100" t="s">
        <v>123</v>
      </c>
      <c r="E40" s="17">
        <v>43466</v>
      </c>
      <c r="F40" s="17">
        <v>43830</v>
      </c>
      <c r="G40" s="19">
        <f>H40+I40+J40+K40</f>
        <v>969680</v>
      </c>
      <c r="H40" s="108">
        <v>564464.86</v>
      </c>
      <c r="I40" s="108">
        <v>308247.13</v>
      </c>
      <c r="J40" s="108">
        <f>96968+0.01</f>
        <v>96968.01</v>
      </c>
      <c r="K40" s="19">
        <v>0</v>
      </c>
      <c r="L40" s="19" t="s">
        <v>27</v>
      </c>
      <c r="M40" s="19" t="s">
        <v>27</v>
      </c>
      <c r="N40" s="19" t="s">
        <v>27</v>
      </c>
      <c r="O40" s="19" t="s">
        <v>27</v>
      </c>
    </row>
    <row r="41" spans="1:16" s="21" customFormat="1" ht="183.75" customHeight="1">
      <c r="A41" s="102"/>
      <c r="B41" s="15" t="s">
        <v>141</v>
      </c>
      <c r="C41" s="100" t="s">
        <v>43</v>
      </c>
      <c r="D41" s="17" t="s">
        <v>22</v>
      </c>
      <c r="E41" s="17" t="s">
        <v>22</v>
      </c>
      <c r="F41" s="17">
        <v>43830</v>
      </c>
      <c r="G41" s="19" t="s">
        <v>22</v>
      </c>
      <c r="H41" s="19" t="s">
        <v>22</v>
      </c>
      <c r="I41" s="19" t="s">
        <v>22</v>
      </c>
      <c r="J41" s="19" t="s">
        <v>22</v>
      </c>
      <c r="K41" s="19" t="s">
        <v>22</v>
      </c>
      <c r="L41" s="19"/>
      <c r="N41" s="19"/>
      <c r="O41" s="19" t="s">
        <v>27</v>
      </c>
    </row>
    <row r="42" spans="1:16" s="90" customFormat="1" ht="118.5" customHeight="1">
      <c r="A42" s="87" t="s">
        <v>61</v>
      </c>
      <c r="B42" s="127" t="s">
        <v>62</v>
      </c>
      <c r="C42" s="88" t="s">
        <v>103</v>
      </c>
      <c r="D42" s="94" t="s">
        <v>124</v>
      </c>
      <c r="E42" s="17">
        <v>43466</v>
      </c>
      <c r="F42" s="17">
        <v>43830</v>
      </c>
      <c r="G42" s="89">
        <f>H42+I42+J42+K42</f>
        <v>95924617.579999998</v>
      </c>
      <c r="H42" s="89">
        <f>H43+H40+H44+H45+H46+H47+H48+H49+H50</f>
        <v>564464.86</v>
      </c>
      <c r="I42" s="89">
        <f>I43+I40+I44+I45+I46+I47+I48+I49+I50</f>
        <v>2276787.13</v>
      </c>
      <c r="J42" s="89">
        <f>SUM(J43:J50)</f>
        <v>93083365.590000004</v>
      </c>
      <c r="K42" s="89">
        <f>K43+K40+K44+K45+K46+K47+K48+K49+K50</f>
        <v>0</v>
      </c>
      <c r="L42" s="88" t="s">
        <v>27</v>
      </c>
      <c r="M42" s="88" t="s">
        <v>27</v>
      </c>
      <c r="N42" s="88" t="s">
        <v>27</v>
      </c>
      <c r="O42" s="88" t="s">
        <v>27</v>
      </c>
    </row>
    <row r="43" spans="1:16" s="10" customFormat="1" ht="199.5" customHeight="1">
      <c r="A43" s="102" t="s">
        <v>63</v>
      </c>
      <c r="B43" s="16" t="s">
        <v>125</v>
      </c>
      <c r="C43" s="100" t="s">
        <v>43</v>
      </c>
      <c r="D43" s="100" t="s">
        <v>126</v>
      </c>
      <c r="E43" s="17">
        <v>43466</v>
      </c>
      <c r="F43" s="17">
        <v>43830</v>
      </c>
      <c r="G43" s="19">
        <f t="shared" ref="G43:G48" si="1">H43+I43+J43+K43</f>
        <v>0</v>
      </c>
      <c r="H43" s="108">
        <v>0</v>
      </c>
      <c r="I43" s="108">
        <v>0</v>
      </c>
      <c r="J43" s="108">
        <v>0</v>
      </c>
      <c r="K43" s="19">
        <v>0</v>
      </c>
      <c r="L43" s="19" t="s">
        <v>27</v>
      </c>
      <c r="M43" s="19" t="s">
        <v>27</v>
      </c>
      <c r="N43" s="19" t="s">
        <v>27</v>
      </c>
      <c r="O43" s="19" t="s">
        <v>27</v>
      </c>
      <c r="P43" s="98"/>
    </row>
    <row r="44" spans="1:16" s="10" customFormat="1" ht="173.25" customHeight="1">
      <c r="A44" s="102" t="s">
        <v>64</v>
      </c>
      <c r="B44" s="16" t="s">
        <v>127</v>
      </c>
      <c r="C44" s="100" t="s">
        <v>43</v>
      </c>
      <c r="D44" s="100" t="s">
        <v>128</v>
      </c>
      <c r="E44" s="17">
        <v>43466</v>
      </c>
      <c r="F44" s="17">
        <v>43830</v>
      </c>
      <c r="G44" s="19">
        <f t="shared" si="1"/>
        <v>23202186.640000001</v>
      </c>
      <c r="H44" s="108">
        <v>0</v>
      </c>
      <c r="I44" s="108">
        <v>0</v>
      </c>
      <c r="J44" s="108">
        <f>20420000+1904508.47+877678.17</f>
        <v>23202186.640000001</v>
      </c>
      <c r="K44" s="19">
        <v>0</v>
      </c>
      <c r="L44" s="19" t="s">
        <v>27</v>
      </c>
      <c r="M44" s="19" t="s">
        <v>27</v>
      </c>
      <c r="N44" s="19" t="s">
        <v>27</v>
      </c>
      <c r="O44" s="19" t="s">
        <v>27</v>
      </c>
    </row>
    <row r="45" spans="1:16" s="10" customFormat="1" ht="220.5" customHeight="1">
      <c r="A45" s="102" t="s">
        <v>65</v>
      </c>
      <c r="B45" s="16" t="s">
        <v>146</v>
      </c>
      <c r="C45" s="100" t="s">
        <v>43</v>
      </c>
      <c r="D45" s="111" t="s">
        <v>160</v>
      </c>
      <c r="E45" s="17">
        <v>43466</v>
      </c>
      <c r="F45" s="17">
        <v>43830</v>
      </c>
      <c r="G45" s="19">
        <f t="shared" si="1"/>
        <v>15178532</v>
      </c>
      <c r="H45" s="108">
        <v>0</v>
      </c>
      <c r="I45" s="108">
        <v>0</v>
      </c>
      <c r="J45" s="108">
        <f>681742+150000+550000+2254504+7293200+4249086</f>
        <v>15178532</v>
      </c>
      <c r="K45" s="19">
        <v>0</v>
      </c>
      <c r="L45" s="19" t="s">
        <v>27</v>
      </c>
      <c r="M45" s="19" t="s">
        <v>27</v>
      </c>
      <c r="N45" s="19" t="s">
        <v>27</v>
      </c>
      <c r="O45" s="19" t="s">
        <v>27</v>
      </c>
    </row>
    <row r="46" spans="1:16" s="10" customFormat="1" ht="279.75" customHeight="1">
      <c r="A46" s="110" t="s">
        <v>148</v>
      </c>
      <c r="B46" s="16" t="s">
        <v>152</v>
      </c>
      <c r="C46" s="100" t="s">
        <v>43</v>
      </c>
      <c r="D46" s="100" t="s">
        <v>129</v>
      </c>
      <c r="E46" s="17">
        <v>43466</v>
      </c>
      <c r="F46" s="17">
        <v>43830</v>
      </c>
      <c r="G46" s="19">
        <f t="shared" si="1"/>
        <v>4586020.58</v>
      </c>
      <c r="H46" s="108">
        <v>0</v>
      </c>
      <c r="I46" s="108">
        <v>0</v>
      </c>
      <c r="J46" s="108">
        <f>500000+4086020.58</f>
        <v>4586020.58</v>
      </c>
      <c r="K46" s="19">
        <v>0</v>
      </c>
      <c r="L46" s="19" t="s">
        <v>27</v>
      </c>
      <c r="M46" s="19" t="s">
        <v>27</v>
      </c>
      <c r="N46" s="19" t="s">
        <v>27</v>
      </c>
      <c r="O46" s="19" t="s">
        <v>27</v>
      </c>
    </row>
    <row r="47" spans="1:16" s="10" customFormat="1" ht="409.5">
      <c r="A47" s="110" t="s">
        <v>149</v>
      </c>
      <c r="B47" s="15" t="s">
        <v>153</v>
      </c>
      <c r="C47" s="100" t="s">
        <v>43</v>
      </c>
      <c r="D47" s="105" t="s">
        <v>142</v>
      </c>
      <c r="E47" s="17">
        <v>43466</v>
      </c>
      <c r="F47" s="17">
        <v>43830</v>
      </c>
      <c r="G47" s="19">
        <f t="shared" si="1"/>
        <v>100000</v>
      </c>
      <c r="H47" s="108">
        <v>0</v>
      </c>
      <c r="I47" s="108">
        <v>0</v>
      </c>
      <c r="J47" s="108">
        <v>100000</v>
      </c>
      <c r="K47" s="19">
        <v>0</v>
      </c>
      <c r="L47" s="19" t="s">
        <v>27</v>
      </c>
      <c r="M47" s="19" t="s">
        <v>27</v>
      </c>
      <c r="N47" s="19" t="s">
        <v>27</v>
      </c>
      <c r="O47" s="19" t="s">
        <v>27</v>
      </c>
    </row>
    <row r="48" spans="1:16" s="10" customFormat="1" ht="254.25" customHeight="1">
      <c r="A48" s="110" t="s">
        <v>66</v>
      </c>
      <c r="B48" s="128" t="s">
        <v>159</v>
      </c>
      <c r="C48" s="100" t="s">
        <v>43</v>
      </c>
      <c r="D48" s="111" t="s">
        <v>161</v>
      </c>
      <c r="E48" s="17">
        <v>43466</v>
      </c>
      <c r="F48" s="17">
        <v>43830</v>
      </c>
      <c r="G48" s="19">
        <f t="shared" si="1"/>
        <v>50000000</v>
      </c>
      <c r="H48" s="108">
        <v>0</v>
      </c>
      <c r="I48" s="108">
        <v>0</v>
      </c>
      <c r="J48" s="108">
        <v>50000000</v>
      </c>
      <c r="K48" s="19">
        <v>0</v>
      </c>
      <c r="L48" s="19" t="s">
        <v>27</v>
      </c>
      <c r="M48" s="19" t="s">
        <v>27</v>
      </c>
      <c r="N48" s="19" t="s">
        <v>27</v>
      </c>
      <c r="O48" s="19" t="s">
        <v>27</v>
      </c>
      <c r="P48" s="19"/>
    </row>
    <row r="49" spans="1:16" s="10" customFormat="1" ht="246" customHeight="1">
      <c r="A49" s="110" t="s">
        <v>150</v>
      </c>
      <c r="B49" s="16" t="s">
        <v>154</v>
      </c>
      <c r="C49" s="100" t="s">
        <v>43</v>
      </c>
      <c r="D49" s="100" t="s">
        <v>130</v>
      </c>
      <c r="E49" s="17">
        <v>43466</v>
      </c>
      <c r="F49" s="17">
        <v>43830</v>
      </c>
      <c r="G49" s="19">
        <f>H49+I49+J49+K49</f>
        <v>1968540</v>
      </c>
      <c r="H49" s="108">
        <v>0</v>
      </c>
      <c r="I49" s="108">
        <f>1190354+778186</f>
        <v>1968540</v>
      </c>
      <c r="J49" s="108">
        <v>0</v>
      </c>
      <c r="K49" s="19">
        <v>0</v>
      </c>
      <c r="L49" s="19" t="s">
        <v>27</v>
      </c>
      <c r="M49" s="19" t="s">
        <v>27</v>
      </c>
      <c r="N49" s="19" t="s">
        <v>27</v>
      </c>
      <c r="O49" s="19" t="s">
        <v>27</v>
      </c>
    </row>
    <row r="50" spans="1:16" s="21" customFormat="1" ht="210.75" customHeight="1">
      <c r="A50" s="110" t="s">
        <v>151</v>
      </c>
      <c r="B50" s="16" t="s">
        <v>162</v>
      </c>
      <c r="C50" s="106" t="s">
        <v>43</v>
      </c>
      <c r="D50" s="109" t="s">
        <v>147</v>
      </c>
      <c r="E50" s="17">
        <v>43488</v>
      </c>
      <c r="F50" s="17">
        <v>43646</v>
      </c>
      <c r="G50" s="19">
        <f>H50+I50+J50+K50</f>
        <v>16626.37</v>
      </c>
      <c r="H50" s="108">
        <v>0</v>
      </c>
      <c r="I50" s="108">
        <v>0</v>
      </c>
      <c r="J50" s="108">
        <v>16626.37</v>
      </c>
      <c r="K50" s="108">
        <v>0</v>
      </c>
      <c r="L50" s="108" t="s">
        <v>27</v>
      </c>
      <c r="M50" s="108" t="s">
        <v>27</v>
      </c>
      <c r="N50" s="108"/>
      <c r="O50" s="108"/>
      <c r="P50" s="107"/>
    </row>
    <row r="51" spans="1:16" s="21" customFormat="1" ht="97.5" customHeight="1">
      <c r="A51" s="102"/>
      <c r="B51" s="16" t="s">
        <v>155</v>
      </c>
      <c r="C51" s="100" t="s">
        <v>43</v>
      </c>
      <c r="D51" s="17" t="s">
        <v>22</v>
      </c>
      <c r="E51" s="17" t="s">
        <v>22</v>
      </c>
      <c r="F51" s="17">
        <v>43824</v>
      </c>
      <c r="G51" s="19" t="s">
        <v>22</v>
      </c>
      <c r="H51" s="19" t="s">
        <v>22</v>
      </c>
      <c r="I51" s="19" t="s">
        <v>22</v>
      </c>
      <c r="J51" s="19" t="s">
        <v>22</v>
      </c>
      <c r="K51" s="19" t="s">
        <v>22</v>
      </c>
      <c r="L51" s="91"/>
      <c r="N51" s="19"/>
      <c r="O51" s="19" t="s">
        <v>27</v>
      </c>
      <c r="P51" s="98"/>
    </row>
    <row r="52" spans="1:16" s="10" customFormat="1" ht="110.25" customHeight="1">
      <c r="A52" s="102" t="s">
        <v>67</v>
      </c>
      <c r="B52" s="16" t="s">
        <v>68</v>
      </c>
      <c r="C52" s="100" t="s">
        <v>103</v>
      </c>
      <c r="D52" s="100" t="s">
        <v>131</v>
      </c>
      <c r="E52" s="17">
        <v>43466</v>
      </c>
      <c r="F52" s="17">
        <v>43830</v>
      </c>
      <c r="G52" s="19" t="s">
        <v>36</v>
      </c>
      <c r="H52" s="19" t="s">
        <v>36</v>
      </c>
      <c r="I52" s="19" t="s">
        <v>36</v>
      </c>
      <c r="J52" s="19" t="s">
        <v>36</v>
      </c>
      <c r="K52" s="19" t="s">
        <v>36</v>
      </c>
      <c r="L52" s="19" t="s">
        <v>27</v>
      </c>
      <c r="M52" s="19" t="s">
        <v>27</v>
      </c>
      <c r="N52" s="19" t="s">
        <v>27</v>
      </c>
      <c r="O52" s="19" t="s">
        <v>27</v>
      </c>
    </row>
    <row r="53" spans="1:16" s="10" customFormat="1" ht="102.75" customHeight="1">
      <c r="A53" s="102" t="s">
        <v>69</v>
      </c>
      <c r="B53" s="16" t="s">
        <v>70</v>
      </c>
      <c r="C53" s="93" t="s">
        <v>103</v>
      </c>
      <c r="D53" s="100" t="s">
        <v>100</v>
      </c>
      <c r="E53" s="17">
        <v>43466</v>
      </c>
      <c r="F53" s="17">
        <v>43830</v>
      </c>
      <c r="G53" s="19" t="s">
        <v>36</v>
      </c>
      <c r="H53" s="19" t="s">
        <v>36</v>
      </c>
      <c r="I53" s="19" t="s">
        <v>36</v>
      </c>
      <c r="J53" s="19" t="s">
        <v>36</v>
      </c>
      <c r="K53" s="19" t="s">
        <v>36</v>
      </c>
      <c r="L53" s="19" t="s">
        <v>27</v>
      </c>
      <c r="M53" s="19" t="s">
        <v>27</v>
      </c>
      <c r="N53" s="19" t="s">
        <v>27</v>
      </c>
      <c r="O53" s="19" t="s">
        <v>27</v>
      </c>
    </row>
    <row r="54" spans="1:16" s="10" customFormat="1" ht="172.5" customHeight="1">
      <c r="A54" s="102" t="s">
        <v>72</v>
      </c>
      <c r="B54" s="16" t="s">
        <v>101</v>
      </c>
      <c r="C54" s="93" t="s">
        <v>71</v>
      </c>
      <c r="D54" s="100" t="s">
        <v>102</v>
      </c>
      <c r="E54" s="17">
        <v>43466</v>
      </c>
      <c r="F54" s="17">
        <v>43830</v>
      </c>
      <c r="G54" s="19" t="s">
        <v>36</v>
      </c>
      <c r="H54" s="19" t="s">
        <v>36</v>
      </c>
      <c r="I54" s="19" t="s">
        <v>36</v>
      </c>
      <c r="J54" s="19" t="s">
        <v>36</v>
      </c>
      <c r="K54" s="19" t="s">
        <v>36</v>
      </c>
      <c r="L54" s="19" t="s">
        <v>27</v>
      </c>
      <c r="M54" s="19" t="s">
        <v>27</v>
      </c>
      <c r="N54" s="19" t="s">
        <v>27</v>
      </c>
      <c r="O54" s="19" t="s">
        <v>27</v>
      </c>
    </row>
    <row r="55" spans="1:16" s="10" customFormat="1" ht="105.75" customHeight="1">
      <c r="A55" s="102"/>
      <c r="B55" s="23" t="s">
        <v>156</v>
      </c>
      <c r="C55" s="93" t="s">
        <v>71</v>
      </c>
      <c r="D55" s="17" t="s">
        <v>22</v>
      </c>
      <c r="E55" s="17" t="s">
        <v>22</v>
      </c>
      <c r="F55" s="17">
        <v>43555</v>
      </c>
      <c r="G55" s="19" t="s">
        <v>22</v>
      </c>
      <c r="H55" s="19" t="s">
        <v>22</v>
      </c>
      <c r="I55" s="19" t="s">
        <v>22</v>
      </c>
      <c r="J55" s="19" t="s">
        <v>22</v>
      </c>
      <c r="K55" s="19" t="s">
        <v>22</v>
      </c>
      <c r="L55" s="19" t="s">
        <v>27</v>
      </c>
      <c r="M55" s="19"/>
      <c r="N55" s="19"/>
    </row>
    <row r="56" spans="1:16" s="10" customFormat="1" ht="140.25" customHeight="1">
      <c r="A56" s="102" t="s">
        <v>73</v>
      </c>
      <c r="B56" s="23" t="s">
        <v>74</v>
      </c>
      <c r="C56" s="93" t="s">
        <v>103</v>
      </c>
      <c r="D56" s="100" t="s">
        <v>75</v>
      </c>
      <c r="E56" s="17">
        <v>43466</v>
      </c>
      <c r="F56" s="17">
        <v>43830</v>
      </c>
      <c r="G56" s="19">
        <f>H56+I56+J56+K56</f>
        <v>101010101.02</v>
      </c>
      <c r="H56" s="19">
        <f>H57+H58</f>
        <v>0</v>
      </c>
      <c r="I56" s="19">
        <f t="shared" ref="I56:K56" si="2">I57+I58</f>
        <v>100000000</v>
      </c>
      <c r="J56" s="19">
        <f t="shared" si="2"/>
        <v>1010101.02</v>
      </c>
      <c r="K56" s="19">
        <f t="shared" si="2"/>
        <v>0</v>
      </c>
      <c r="L56" s="19" t="s">
        <v>27</v>
      </c>
      <c r="M56" s="19" t="s">
        <v>27</v>
      </c>
      <c r="N56" s="19" t="s">
        <v>27</v>
      </c>
      <c r="O56" s="19" t="s">
        <v>27</v>
      </c>
    </row>
    <row r="57" spans="1:16" s="10" customFormat="1" ht="168" customHeight="1">
      <c r="A57" s="102" t="s">
        <v>76</v>
      </c>
      <c r="B57" s="23" t="s">
        <v>77</v>
      </c>
      <c r="C57" s="93" t="s">
        <v>103</v>
      </c>
      <c r="D57" s="100" t="s">
        <v>78</v>
      </c>
      <c r="E57" s="17">
        <v>43466</v>
      </c>
      <c r="F57" s="17">
        <v>43830</v>
      </c>
      <c r="G57" s="19">
        <f>H57+I57+J57+K57</f>
        <v>0</v>
      </c>
      <c r="H57" s="19">
        <v>0</v>
      </c>
      <c r="I57" s="19">
        <v>0</v>
      </c>
      <c r="J57" s="19">
        <v>0</v>
      </c>
      <c r="K57" s="19">
        <v>0</v>
      </c>
      <c r="L57" s="19" t="s">
        <v>27</v>
      </c>
      <c r="M57" s="19" t="s">
        <v>27</v>
      </c>
      <c r="N57" s="19" t="s">
        <v>27</v>
      </c>
      <c r="O57" s="19" t="s">
        <v>27</v>
      </c>
    </row>
    <row r="58" spans="1:16" s="10" customFormat="1" ht="146.25" customHeight="1">
      <c r="A58" s="102" t="s">
        <v>79</v>
      </c>
      <c r="B58" s="16" t="s">
        <v>132</v>
      </c>
      <c r="C58" s="93" t="s">
        <v>103</v>
      </c>
      <c r="D58" s="100" t="s">
        <v>80</v>
      </c>
      <c r="E58" s="17">
        <v>43466</v>
      </c>
      <c r="F58" s="17">
        <v>43830</v>
      </c>
      <c r="G58" s="19">
        <f>H58+I58+J58+K58</f>
        <v>101010101.02</v>
      </c>
      <c r="H58" s="108">
        <v>0</v>
      </c>
      <c r="I58" s="108">
        <v>100000000</v>
      </c>
      <c r="J58" s="108">
        <v>1010101.02</v>
      </c>
      <c r="K58" s="19">
        <v>0</v>
      </c>
      <c r="L58" s="19" t="s">
        <v>27</v>
      </c>
      <c r="M58" s="19" t="s">
        <v>27</v>
      </c>
      <c r="N58" s="19" t="s">
        <v>27</v>
      </c>
      <c r="O58" s="19" t="s">
        <v>27</v>
      </c>
    </row>
    <row r="59" spans="1:16" s="10" customFormat="1" ht="196.5" customHeight="1">
      <c r="A59" s="102"/>
      <c r="B59" s="15" t="s">
        <v>157</v>
      </c>
      <c r="C59" s="93" t="s">
        <v>103</v>
      </c>
      <c r="D59" s="17" t="s">
        <v>22</v>
      </c>
      <c r="E59" s="17" t="s">
        <v>22</v>
      </c>
      <c r="F59" s="17">
        <v>43738</v>
      </c>
      <c r="G59" s="19" t="s">
        <v>22</v>
      </c>
      <c r="H59" s="19" t="s">
        <v>22</v>
      </c>
      <c r="I59" s="19" t="s">
        <v>22</v>
      </c>
      <c r="J59" s="19" t="s">
        <v>22</v>
      </c>
      <c r="K59" s="19" t="s">
        <v>22</v>
      </c>
      <c r="L59" s="19"/>
      <c r="N59" s="19" t="s">
        <v>27</v>
      </c>
      <c r="O59" s="19"/>
    </row>
    <row r="60" spans="1:16" s="10" customFormat="1" ht="28.5" customHeight="1">
      <c r="A60" s="102"/>
      <c r="B60" s="124" t="s">
        <v>81</v>
      </c>
      <c r="C60" s="124"/>
      <c r="D60" s="124"/>
      <c r="E60" s="124"/>
      <c r="F60" s="124"/>
      <c r="G60" s="18">
        <f>H60+I60+J60+K60</f>
        <v>225201409.61000001</v>
      </c>
      <c r="H60" s="18">
        <f>H36+H42+H56</f>
        <v>16962470.990000002</v>
      </c>
      <c r="I60" s="18">
        <f>I36+I42+I56</f>
        <v>111231531.33</v>
      </c>
      <c r="J60" s="18">
        <f>J36+J42+J56</f>
        <v>97007407.290000007</v>
      </c>
      <c r="K60" s="18">
        <f>K36+K42+K56</f>
        <v>0</v>
      </c>
      <c r="L60" s="93" t="s">
        <v>22</v>
      </c>
      <c r="M60" s="93" t="s">
        <v>22</v>
      </c>
      <c r="N60" s="93" t="s">
        <v>22</v>
      </c>
      <c r="O60" s="93" t="s">
        <v>22</v>
      </c>
    </row>
    <row r="61" spans="1:16" s="10" customFormat="1" ht="27.75" customHeight="1">
      <c r="A61" s="102"/>
      <c r="B61" s="124" t="s">
        <v>82</v>
      </c>
      <c r="C61" s="124"/>
      <c r="D61" s="124"/>
      <c r="E61" s="124"/>
      <c r="F61" s="124"/>
      <c r="G61" s="18">
        <f>H61+I61+J61+K61</f>
        <v>263870844.61000001</v>
      </c>
      <c r="H61" s="18">
        <f>H34+H60</f>
        <v>35960297.43</v>
      </c>
      <c r="I61" s="18">
        <f>I34+I60</f>
        <v>121606004.56999999</v>
      </c>
      <c r="J61" s="18">
        <f>J34+J60</f>
        <v>106304542.61000001</v>
      </c>
      <c r="K61" s="18">
        <f>K34+K60</f>
        <v>0</v>
      </c>
      <c r="L61" s="93" t="s">
        <v>22</v>
      </c>
      <c r="M61" s="93" t="s">
        <v>22</v>
      </c>
      <c r="N61" s="93" t="s">
        <v>22</v>
      </c>
      <c r="O61" s="93" t="s">
        <v>22</v>
      </c>
    </row>
    <row r="62" spans="1:16" ht="18.75">
      <c r="B62" s="24" t="s">
        <v>83</v>
      </c>
      <c r="C62" s="24"/>
      <c r="D62" s="24"/>
      <c r="E62" s="24"/>
      <c r="F62" s="24"/>
      <c r="G62" s="24"/>
      <c r="H62" s="24"/>
      <c r="I62" s="24"/>
      <c r="J62" s="24"/>
      <c r="K62" s="24"/>
    </row>
    <row r="63" spans="1:16" ht="32.25" customHeight="1">
      <c r="B63" s="24"/>
      <c r="C63" s="24"/>
      <c r="D63" s="24"/>
      <c r="E63" s="24"/>
      <c r="F63" s="24"/>
      <c r="G63" s="24"/>
      <c r="H63" s="24"/>
      <c r="I63" s="24"/>
      <c r="J63" s="24"/>
      <c r="K63" s="24"/>
    </row>
    <row r="64" spans="1:16" ht="18.75">
      <c r="B64" s="24" t="s">
        <v>84</v>
      </c>
      <c r="C64" s="24"/>
      <c r="D64" s="24"/>
      <c r="E64" s="24"/>
      <c r="F64" s="5"/>
      <c r="G64" s="5"/>
      <c r="H64" s="24"/>
      <c r="I64" s="24"/>
      <c r="J64" s="24"/>
      <c r="K64" s="24"/>
    </row>
    <row r="65" spans="1:21" ht="70.5" customHeight="1">
      <c r="A65" s="95"/>
      <c r="B65" s="25" t="s">
        <v>133</v>
      </c>
      <c r="C65" s="25"/>
      <c r="D65" s="25"/>
      <c r="E65" s="26"/>
      <c r="F65" s="5"/>
      <c r="H65" s="28"/>
      <c r="I65" s="28"/>
      <c r="J65" s="122" t="s">
        <v>134</v>
      </c>
      <c r="K65" s="122"/>
      <c r="L65" s="28"/>
      <c r="M65" s="28"/>
      <c r="N65" s="28"/>
      <c r="O65" s="28"/>
      <c r="P65" s="28"/>
      <c r="Q65" s="28"/>
      <c r="R65" s="28"/>
      <c r="S65" s="28"/>
      <c r="T65" s="28"/>
      <c r="U65" s="28"/>
    </row>
    <row r="66" spans="1:21" ht="18.75">
      <c r="A66" s="95"/>
      <c r="B66" s="25"/>
      <c r="C66" s="25"/>
      <c r="D66" s="25"/>
      <c r="E66" s="26"/>
      <c r="F66" s="5"/>
      <c r="G66" s="96"/>
      <c r="H66" s="96"/>
      <c r="I66" s="96"/>
      <c r="J66" s="96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</row>
    <row r="67" spans="1:21" ht="18.75" customHeight="1">
      <c r="A67" s="95"/>
      <c r="B67" s="25" t="s">
        <v>85</v>
      </c>
      <c r="C67" s="25"/>
      <c r="D67" s="29"/>
      <c r="E67" s="26"/>
      <c r="F67" s="5"/>
      <c r="H67" s="28"/>
      <c r="I67" s="28"/>
      <c r="J67" s="121" t="s">
        <v>86</v>
      </c>
      <c r="K67" s="121"/>
      <c r="L67" s="28"/>
      <c r="M67" s="28"/>
      <c r="N67" s="28"/>
      <c r="O67" s="28"/>
      <c r="P67" s="28"/>
      <c r="Q67" s="28"/>
      <c r="R67" s="28"/>
      <c r="S67" s="28"/>
      <c r="T67" s="28"/>
      <c r="U67" s="28"/>
    </row>
    <row r="68" spans="1:21" ht="18.75">
      <c r="A68" s="95"/>
      <c r="B68" s="25" t="s">
        <v>135</v>
      </c>
      <c r="C68" s="25"/>
      <c r="D68" s="25"/>
      <c r="E68" s="26"/>
      <c r="F68" s="5"/>
      <c r="H68" s="25"/>
      <c r="I68" s="25"/>
      <c r="J68" s="119" t="s">
        <v>135</v>
      </c>
      <c r="K68" s="119"/>
      <c r="L68" s="25"/>
      <c r="M68" s="30"/>
      <c r="N68" s="30"/>
      <c r="O68" s="30"/>
      <c r="P68" s="30"/>
      <c r="Q68" s="30"/>
      <c r="R68" s="30"/>
      <c r="S68" s="30"/>
      <c r="T68" s="30"/>
      <c r="U68" s="30"/>
    </row>
    <row r="69" spans="1:21" ht="18.75">
      <c r="A69" s="95"/>
      <c r="B69" s="25"/>
      <c r="C69" s="25"/>
      <c r="D69" s="25"/>
      <c r="E69" s="26"/>
      <c r="F69" s="5"/>
      <c r="G69" s="5"/>
      <c r="H69" s="5"/>
      <c r="I69" s="30"/>
      <c r="J69" s="30"/>
      <c r="K69" s="30"/>
      <c r="L69" s="97"/>
      <c r="M69" s="97"/>
      <c r="N69" s="97"/>
      <c r="O69" s="30"/>
    </row>
    <row r="70" spans="1:21" ht="80.25" customHeight="1">
      <c r="A70" s="99"/>
      <c r="B70" s="25" t="s">
        <v>87</v>
      </c>
      <c r="C70" s="28"/>
      <c r="D70" s="25"/>
      <c r="E70" s="26"/>
      <c r="F70" s="5"/>
      <c r="J70" s="122" t="s">
        <v>136</v>
      </c>
      <c r="K70" s="122"/>
      <c r="L70" s="120"/>
      <c r="M70" s="120"/>
      <c r="N70" s="120"/>
      <c r="O70" s="120"/>
    </row>
    <row r="71" spans="1:21" ht="18.75">
      <c r="A71" s="99"/>
      <c r="B71" s="25"/>
      <c r="C71" s="28"/>
      <c r="D71" s="25"/>
      <c r="E71" s="26"/>
      <c r="F71" s="5"/>
      <c r="G71" s="96"/>
      <c r="H71" s="31"/>
      <c r="L71" s="97"/>
      <c r="M71" s="97"/>
      <c r="N71" s="97"/>
      <c r="O71" s="97"/>
    </row>
    <row r="72" spans="1:21" ht="18.75">
      <c r="A72" s="98"/>
      <c r="B72" s="25" t="s">
        <v>88</v>
      </c>
      <c r="C72" s="29"/>
      <c r="D72" s="25"/>
      <c r="E72" s="26"/>
      <c r="F72" s="5"/>
      <c r="I72" s="30"/>
      <c r="J72" s="123" t="s">
        <v>89</v>
      </c>
      <c r="K72" s="123"/>
      <c r="L72" s="120"/>
      <c r="M72" s="120"/>
      <c r="N72" s="120"/>
      <c r="O72" s="120"/>
    </row>
    <row r="73" spans="1:21" ht="20.25" customHeight="1">
      <c r="A73" s="32"/>
      <c r="B73" s="25" t="s">
        <v>135</v>
      </c>
      <c r="C73" s="33"/>
      <c r="D73" s="25"/>
      <c r="E73" s="26"/>
      <c r="F73" s="5"/>
      <c r="I73" s="30"/>
      <c r="J73" s="119" t="s">
        <v>135</v>
      </c>
      <c r="K73" s="119"/>
      <c r="L73" s="120"/>
      <c r="M73" s="120"/>
      <c r="N73" s="120"/>
      <c r="O73" s="30"/>
    </row>
    <row r="74" spans="1:21" ht="20.25" customHeight="1">
      <c r="A74" s="32"/>
      <c r="B74" s="25"/>
      <c r="C74" s="33"/>
      <c r="D74" s="25"/>
      <c r="E74" s="26"/>
      <c r="F74" s="5"/>
      <c r="I74" s="30"/>
      <c r="J74" s="95"/>
      <c r="K74" s="95"/>
      <c r="L74" s="97"/>
      <c r="M74" s="97"/>
      <c r="N74" s="97"/>
      <c r="O74" s="30"/>
    </row>
    <row r="75" spans="1:21" ht="20.25" customHeight="1">
      <c r="A75" s="32"/>
      <c r="B75" s="25" t="s">
        <v>158</v>
      </c>
      <c r="C75" s="33"/>
      <c r="D75" s="25"/>
      <c r="E75" s="26"/>
      <c r="F75" s="5"/>
      <c r="I75" s="30"/>
      <c r="J75" s="95"/>
      <c r="K75" s="95"/>
      <c r="L75" s="97"/>
      <c r="M75" s="97"/>
      <c r="N75" s="97"/>
      <c r="O75" s="30"/>
    </row>
    <row r="76" spans="1:21" ht="18.75">
      <c r="B76" s="97" t="s">
        <v>90</v>
      </c>
      <c r="C76" s="25"/>
      <c r="D76" s="25"/>
      <c r="E76" s="25"/>
      <c r="F76" s="25"/>
      <c r="G76" s="95"/>
      <c r="H76" s="98"/>
      <c r="I76" s="98"/>
      <c r="J76" s="98"/>
      <c r="K76" s="98"/>
    </row>
    <row r="77" spans="1:21" ht="20.25" customHeight="1">
      <c r="A77" s="32"/>
      <c r="B77" s="25"/>
      <c r="C77" s="33"/>
      <c r="D77" s="25"/>
      <c r="E77" s="26"/>
      <c r="F77" s="5"/>
      <c r="I77" s="30"/>
      <c r="J77" s="95"/>
      <c r="K77" s="95"/>
      <c r="L77" s="97"/>
      <c r="M77" s="97"/>
      <c r="N77" s="97"/>
      <c r="O77" s="30"/>
    </row>
    <row r="78" spans="1:21" ht="20.25" customHeight="1">
      <c r="A78" s="32"/>
      <c r="B78" s="25"/>
      <c r="C78" s="33"/>
      <c r="D78" s="25"/>
      <c r="E78" s="26"/>
      <c r="F78" s="5"/>
      <c r="I78" s="30"/>
      <c r="J78" s="95"/>
      <c r="K78" s="95"/>
      <c r="L78" s="97"/>
      <c r="M78" s="97"/>
      <c r="N78" s="97"/>
      <c r="O78" s="30"/>
    </row>
    <row r="79" spans="1:21" ht="18.75">
      <c r="B79" s="97"/>
      <c r="C79" s="25"/>
      <c r="D79" s="25"/>
      <c r="E79" s="25"/>
      <c r="F79" s="25"/>
      <c r="G79" s="95"/>
      <c r="H79" s="98"/>
      <c r="I79" s="98"/>
      <c r="J79" s="98"/>
      <c r="K79" s="98"/>
    </row>
    <row r="80" spans="1:21" ht="18.75">
      <c r="B80" s="97"/>
      <c r="C80" s="25"/>
      <c r="D80" s="25"/>
      <c r="E80" s="25"/>
      <c r="F80" s="25"/>
      <c r="G80" s="95"/>
      <c r="H80" s="98"/>
      <c r="I80" s="98"/>
      <c r="J80" s="98"/>
      <c r="K80" s="98"/>
    </row>
    <row r="81" spans="2:11" ht="43.5" customHeight="1">
      <c r="B81" s="97"/>
      <c r="C81" s="29"/>
      <c r="D81" s="25"/>
      <c r="E81" s="25"/>
      <c r="F81" s="29"/>
      <c r="G81" s="98"/>
      <c r="H81" s="98"/>
      <c r="I81" s="98"/>
      <c r="J81" s="98"/>
      <c r="K81" s="98"/>
    </row>
    <row r="82" spans="2:11" ht="18.75">
      <c r="B82" s="97"/>
      <c r="C82" s="29"/>
      <c r="D82" s="25"/>
      <c r="E82" s="25"/>
      <c r="F82" s="29"/>
      <c r="G82" s="95"/>
      <c r="H82" s="98"/>
      <c r="I82" s="98"/>
      <c r="J82" s="98"/>
      <c r="K82" s="98"/>
    </row>
    <row r="83" spans="2:11" ht="18.75">
      <c r="B83" s="97"/>
      <c r="C83" s="29"/>
      <c r="D83" s="25"/>
      <c r="E83" s="25"/>
      <c r="F83" s="25"/>
      <c r="G83" s="95"/>
      <c r="H83" s="98"/>
      <c r="I83" s="98"/>
      <c r="J83" s="98"/>
      <c r="K83" s="98"/>
    </row>
    <row r="84" spans="2:11" ht="18.75">
      <c r="B84" s="97"/>
      <c r="C84" s="29"/>
      <c r="D84" s="25"/>
      <c r="E84" s="25"/>
      <c r="F84" s="25"/>
      <c r="G84" s="95"/>
      <c r="H84" s="98"/>
      <c r="I84" s="98"/>
      <c r="J84" s="98"/>
      <c r="K84" s="98"/>
    </row>
    <row r="85" spans="2:11" ht="29.25" customHeight="1">
      <c r="B85" s="34"/>
      <c r="C85" s="25"/>
      <c r="D85" s="25"/>
      <c r="E85" s="25"/>
      <c r="F85" s="25"/>
      <c r="G85" s="95"/>
      <c r="H85" s="98"/>
      <c r="I85" s="98"/>
      <c r="J85" s="98"/>
      <c r="K85" s="98"/>
    </row>
    <row r="86" spans="2:11" ht="29.25" customHeight="1">
      <c r="B86" s="35"/>
      <c r="C86" s="25"/>
      <c r="D86" s="25"/>
      <c r="E86" s="25"/>
      <c r="F86" s="25"/>
      <c r="G86" s="95"/>
      <c r="H86" s="98"/>
      <c r="I86" s="98"/>
      <c r="J86" s="98"/>
      <c r="K86" s="98"/>
    </row>
    <row r="87" spans="2:11" ht="18.75">
      <c r="B87" s="35"/>
      <c r="C87" s="25"/>
      <c r="D87" s="25"/>
      <c r="E87" s="25"/>
      <c r="F87" s="25"/>
      <c r="G87" s="95"/>
      <c r="H87" s="98"/>
      <c r="I87" s="98"/>
      <c r="J87" s="98"/>
      <c r="K87" s="98"/>
    </row>
    <row r="88" spans="2:11" ht="18.75">
      <c r="B88" s="98"/>
      <c r="C88" s="95"/>
      <c r="D88" s="95"/>
      <c r="E88" s="25"/>
      <c r="F88" s="25"/>
      <c r="G88" s="95"/>
      <c r="H88" s="98"/>
      <c r="I88" s="98"/>
      <c r="J88" s="98"/>
      <c r="K88" s="98"/>
    </row>
    <row r="89" spans="2:11" ht="18.75">
      <c r="B89" s="98"/>
      <c r="C89" s="98"/>
      <c r="D89" s="98"/>
      <c r="E89" s="29"/>
      <c r="F89" s="29"/>
      <c r="G89" s="98"/>
      <c r="H89" s="98"/>
      <c r="I89" s="98"/>
      <c r="J89" s="98"/>
      <c r="K89" s="98"/>
    </row>
    <row r="90" spans="2:11" ht="18.75">
      <c r="B90" s="98"/>
      <c r="C90" s="98"/>
      <c r="D90" s="98"/>
      <c r="E90" s="29"/>
      <c r="F90" s="29"/>
      <c r="G90" s="98"/>
      <c r="H90" s="98"/>
      <c r="I90" s="98"/>
      <c r="J90" s="98"/>
      <c r="K90" s="98"/>
    </row>
    <row r="91" spans="2:11" ht="18.75">
      <c r="B91" s="98"/>
      <c r="C91" s="98"/>
      <c r="D91" s="98"/>
      <c r="E91" s="29"/>
      <c r="F91" s="29"/>
      <c r="G91" s="98"/>
      <c r="H91" s="98"/>
      <c r="I91" s="98"/>
      <c r="J91" s="98"/>
      <c r="K91" s="98"/>
    </row>
    <row r="92" spans="2:11" ht="18.75">
      <c r="B92" s="36"/>
      <c r="C92" s="36"/>
      <c r="D92" s="36"/>
      <c r="E92" s="29"/>
      <c r="F92" s="29"/>
      <c r="G92" s="36"/>
      <c r="H92" s="98"/>
      <c r="I92" s="98"/>
      <c r="J92" s="98"/>
      <c r="K92" s="98"/>
    </row>
    <row r="93" spans="2:11" ht="18.75">
      <c r="B93" s="36"/>
      <c r="C93" s="37"/>
      <c r="D93" s="36"/>
      <c r="E93" s="29"/>
      <c r="F93" s="29"/>
      <c r="G93" s="36"/>
      <c r="H93" s="98"/>
      <c r="I93" s="98"/>
      <c r="J93" s="98"/>
      <c r="K93" s="98"/>
    </row>
    <row r="94" spans="2:11" ht="21.75" customHeight="1">
      <c r="B94" s="37"/>
      <c r="C94" s="37"/>
      <c r="D94" s="37"/>
      <c r="E94" s="37"/>
      <c r="F94" s="37"/>
      <c r="G94" s="36"/>
      <c r="H94" s="98"/>
      <c r="I94" s="98"/>
      <c r="J94" s="98"/>
      <c r="K94" s="98"/>
    </row>
    <row r="95" spans="2:11" ht="21.75" customHeight="1">
      <c r="B95" s="37"/>
      <c r="C95" s="37"/>
      <c r="D95" s="37"/>
      <c r="E95" s="37"/>
      <c r="F95" s="37"/>
      <c r="G95" s="36"/>
      <c r="H95" s="98"/>
      <c r="I95" s="98"/>
      <c r="J95" s="98"/>
      <c r="K95" s="98"/>
    </row>
    <row r="96" spans="2:11" ht="21.75" customHeight="1">
      <c r="B96" s="37"/>
      <c r="C96" s="37"/>
      <c r="D96" s="37"/>
      <c r="E96" s="37"/>
      <c r="F96" s="37"/>
      <c r="G96" s="36"/>
      <c r="H96" s="98"/>
      <c r="I96" s="98"/>
      <c r="J96" s="98"/>
      <c r="K96" s="98"/>
    </row>
    <row r="97" spans="1:11" ht="21.75" customHeight="1">
      <c r="B97" s="37"/>
      <c r="C97" s="37"/>
      <c r="D97" s="37"/>
      <c r="E97" s="37"/>
      <c r="F97" s="37"/>
      <c r="G97" s="36"/>
      <c r="H97" s="98"/>
      <c r="I97" s="98"/>
      <c r="J97" s="98"/>
      <c r="K97" s="98"/>
    </row>
    <row r="98" spans="1:11" ht="21.75" customHeight="1">
      <c r="B98" s="37"/>
      <c r="C98" s="38"/>
      <c r="D98" s="38"/>
      <c r="E98" s="38"/>
      <c r="F98" s="38"/>
      <c r="G98" s="39"/>
      <c r="H98" s="98"/>
      <c r="I98" s="98"/>
      <c r="J98" s="98"/>
      <c r="K98" s="98"/>
    </row>
    <row r="99" spans="1:11" s="10" customFormat="1" ht="22.5" customHeight="1">
      <c r="A99" s="101"/>
      <c r="B99" s="37"/>
      <c r="C99" s="38"/>
      <c r="D99" s="38"/>
      <c r="E99" s="38"/>
      <c r="F99" s="38"/>
      <c r="G99" s="39"/>
      <c r="H99" s="98"/>
      <c r="I99" s="98"/>
      <c r="J99" s="98"/>
      <c r="K99" s="98"/>
    </row>
    <row r="100" spans="1:11" s="10" customFormat="1" ht="22.5" customHeight="1">
      <c r="A100" s="101"/>
      <c r="B100" s="40"/>
      <c r="C100" s="41"/>
      <c r="D100" s="41"/>
      <c r="E100" s="41"/>
      <c r="F100" s="41"/>
      <c r="G100" s="42"/>
      <c r="H100" s="98"/>
      <c r="I100" s="98"/>
      <c r="J100" s="98"/>
      <c r="K100" s="98"/>
    </row>
    <row r="101" spans="1:11" ht="18.75">
      <c r="B101" s="43"/>
      <c r="C101" s="41"/>
      <c r="D101" s="41"/>
      <c r="E101" s="41"/>
      <c r="F101" s="41"/>
      <c r="G101" s="42"/>
      <c r="H101" s="98"/>
      <c r="I101" s="98"/>
      <c r="J101" s="98"/>
      <c r="K101" s="98"/>
    </row>
    <row r="102" spans="1:11" ht="18.75">
      <c r="B102" s="97"/>
      <c r="C102" s="25"/>
      <c r="D102" s="25"/>
      <c r="E102" s="25"/>
      <c r="F102" s="25"/>
      <c r="G102" s="95"/>
      <c r="H102" s="98"/>
      <c r="I102" s="98"/>
      <c r="J102" s="98"/>
      <c r="K102" s="98"/>
    </row>
    <row r="103" spans="1:11" ht="18.75">
      <c r="B103" s="97"/>
      <c r="C103" s="25"/>
      <c r="D103" s="25"/>
      <c r="E103" s="25"/>
      <c r="F103" s="25"/>
      <c r="G103" s="95"/>
      <c r="H103" s="98"/>
      <c r="I103" s="98"/>
      <c r="J103" s="98"/>
      <c r="K103" s="98"/>
    </row>
    <row r="104" spans="1:11" ht="18.75">
      <c r="B104" s="97"/>
      <c r="C104" s="25"/>
      <c r="D104" s="25"/>
      <c r="E104" s="25"/>
      <c r="F104" s="25"/>
      <c r="G104" s="95"/>
      <c r="H104" s="98"/>
      <c r="I104" s="98"/>
      <c r="J104" s="98"/>
      <c r="K104" s="98"/>
    </row>
    <row r="105" spans="1:11" ht="18.75">
      <c r="B105" s="97"/>
      <c r="C105" s="25"/>
      <c r="D105" s="25"/>
      <c r="E105" s="25"/>
      <c r="F105" s="25"/>
      <c r="G105" s="95"/>
      <c r="H105" s="98"/>
      <c r="I105" s="98"/>
      <c r="J105" s="98"/>
      <c r="K105" s="98"/>
    </row>
    <row r="106" spans="1:11" ht="18.75">
      <c r="B106" s="97"/>
      <c r="C106" s="25"/>
      <c r="D106" s="25"/>
      <c r="E106" s="25"/>
      <c r="F106" s="25"/>
      <c r="G106" s="95"/>
      <c r="H106" s="98"/>
      <c r="I106" s="98"/>
      <c r="J106" s="98"/>
      <c r="K106" s="98"/>
    </row>
    <row r="107" spans="1:11" ht="18.75">
      <c r="B107" s="97"/>
      <c r="C107" s="25"/>
      <c r="D107" s="25"/>
      <c r="E107" s="25"/>
      <c r="F107" s="25"/>
      <c r="G107" s="95"/>
      <c r="H107" s="98"/>
      <c r="I107" s="98"/>
      <c r="J107" s="98"/>
      <c r="K107" s="98"/>
    </row>
    <row r="108" spans="1:11" ht="18.75">
      <c r="B108" s="97"/>
      <c r="C108" s="25"/>
      <c r="D108" s="25"/>
      <c r="E108" s="25"/>
      <c r="F108" s="25"/>
      <c r="G108" s="95"/>
      <c r="H108" s="98"/>
      <c r="I108" s="98"/>
      <c r="J108" s="98"/>
      <c r="K108" s="98"/>
    </row>
    <row r="109" spans="1:11" ht="18.75">
      <c r="B109" s="97"/>
      <c r="C109" s="25"/>
      <c r="D109" s="25"/>
      <c r="E109" s="25"/>
      <c r="F109" s="25"/>
      <c r="G109" s="95"/>
      <c r="H109" s="98"/>
      <c r="I109" s="98"/>
      <c r="J109" s="98"/>
      <c r="K109" s="98"/>
    </row>
    <row r="110" spans="1:11" ht="20.25">
      <c r="B110" s="44"/>
      <c r="C110" s="44"/>
      <c r="D110" s="44"/>
      <c r="E110" s="44"/>
      <c r="F110" s="44"/>
      <c r="G110" s="45"/>
      <c r="H110" s="98"/>
      <c r="I110" s="98"/>
      <c r="J110" s="98"/>
      <c r="K110" s="98"/>
    </row>
    <row r="111" spans="1:11" ht="18.75">
      <c r="B111" s="97"/>
      <c r="C111" s="25"/>
      <c r="D111" s="25"/>
      <c r="E111" s="25"/>
      <c r="F111" s="25"/>
      <c r="G111" s="95"/>
      <c r="H111" s="98"/>
      <c r="I111" s="98"/>
      <c r="J111" s="98"/>
      <c r="K111" s="98"/>
    </row>
    <row r="112" spans="1:11" ht="18.75">
      <c r="B112" s="97"/>
      <c r="C112" s="25"/>
      <c r="D112" s="25"/>
      <c r="E112" s="25"/>
      <c r="F112" s="25"/>
      <c r="G112" s="95"/>
      <c r="H112" s="98"/>
      <c r="I112" s="98"/>
      <c r="J112" s="98"/>
      <c r="K112" s="98"/>
    </row>
    <row r="113" spans="1:11" ht="18.75">
      <c r="B113" s="97"/>
      <c r="C113" s="25"/>
      <c r="D113" s="25"/>
      <c r="E113" s="25"/>
      <c r="F113" s="25"/>
      <c r="G113" s="95"/>
      <c r="H113" s="98"/>
      <c r="I113" s="98"/>
      <c r="J113" s="98"/>
      <c r="K113" s="98"/>
    </row>
    <row r="114" spans="1:11" ht="18.75">
      <c r="B114" s="97"/>
      <c r="C114" s="25"/>
      <c r="D114" s="25"/>
      <c r="E114" s="25"/>
      <c r="F114" s="25"/>
      <c r="G114" s="95"/>
      <c r="H114" s="98"/>
      <c r="I114" s="98"/>
      <c r="J114" s="98"/>
      <c r="K114" s="98"/>
    </row>
    <row r="115" spans="1:11" ht="20.25">
      <c r="B115" s="44"/>
      <c r="C115" s="44"/>
      <c r="D115" s="44"/>
      <c r="E115" s="44"/>
      <c r="F115" s="44"/>
      <c r="G115" s="45"/>
      <c r="H115" s="98"/>
      <c r="I115" s="98"/>
      <c r="J115" s="98"/>
      <c r="K115" s="98"/>
    </row>
    <row r="116" spans="1:11" ht="18.75">
      <c r="B116" s="46"/>
      <c r="C116" s="46"/>
      <c r="D116" s="46"/>
      <c r="E116" s="46"/>
      <c r="F116" s="46"/>
      <c r="G116" s="26"/>
      <c r="H116" s="98"/>
      <c r="I116" s="98"/>
      <c r="J116" s="98"/>
      <c r="K116" s="98"/>
    </row>
    <row r="117" spans="1:11" ht="20.25">
      <c r="B117" s="47"/>
      <c r="C117" s="48"/>
      <c r="D117" s="48"/>
      <c r="E117" s="48"/>
      <c r="F117" s="48"/>
      <c r="G117" s="49"/>
      <c r="H117" s="50"/>
      <c r="I117" s="50"/>
      <c r="J117" s="50"/>
      <c r="K117" s="50"/>
    </row>
    <row r="118" spans="1:11" ht="18.75">
      <c r="B118" s="97"/>
      <c r="C118" s="25"/>
      <c r="D118" s="25"/>
      <c r="E118" s="25"/>
      <c r="F118" s="25"/>
      <c r="G118" s="95"/>
      <c r="H118" s="50"/>
      <c r="I118" s="50"/>
      <c r="J118" s="50"/>
      <c r="K118" s="50"/>
    </row>
    <row r="119" spans="1:11" ht="18.75">
      <c r="B119" s="97"/>
      <c r="C119" s="97"/>
      <c r="D119" s="97"/>
      <c r="E119" s="97"/>
      <c r="F119" s="97"/>
      <c r="G119" s="95"/>
      <c r="H119" s="50"/>
      <c r="I119" s="50"/>
      <c r="J119" s="50"/>
      <c r="K119" s="50"/>
    </row>
    <row r="120" spans="1:11" s="10" customFormat="1" ht="18.75">
      <c r="A120" s="101"/>
      <c r="B120" s="46"/>
      <c r="C120" s="46"/>
      <c r="D120" s="46"/>
      <c r="E120" s="46"/>
      <c r="F120" s="46"/>
      <c r="G120" s="26"/>
      <c r="H120" s="50"/>
      <c r="I120" s="50"/>
      <c r="J120" s="50"/>
      <c r="K120" s="50"/>
    </row>
    <row r="121" spans="1:11" s="10" customFormat="1" ht="18.75">
      <c r="A121" s="101"/>
      <c r="B121" s="46"/>
      <c r="C121" s="46"/>
      <c r="D121" s="46"/>
      <c r="E121" s="46"/>
      <c r="F121" s="46"/>
      <c r="G121" s="26"/>
      <c r="H121" s="50"/>
      <c r="I121" s="50"/>
      <c r="J121" s="50"/>
      <c r="K121" s="50"/>
    </row>
    <row r="122" spans="1:11" s="10" customFormat="1" ht="18.75">
      <c r="A122" s="101"/>
      <c r="B122" s="46"/>
      <c r="C122" s="46"/>
      <c r="D122" s="46"/>
      <c r="E122" s="46"/>
      <c r="F122" s="46"/>
      <c r="G122" s="26"/>
      <c r="H122" s="50"/>
      <c r="I122" s="50"/>
      <c r="J122" s="50"/>
      <c r="K122" s="50"/>
    </row>
    <row r="123" spans="1:11" s="10" customFormat="1" ht="18.75">
      <c r="A123" s="101"/>
      <c r="B123" s="46"/>
      <c r="C123" s="46"/>
      <c r="D123" s="46"/>
      <c r="E123" s="46"/>
      <c r="F123" s="46"/>
      <c r="G123" s="26"/>
      <c r="H123" s="50"/>
      <c r="I123" s="50"/>
      <c r="J123" s="50"/>
      <c r="K123" s="50"/>
    </row>
    <row r="124" spans="1:11" s="10" customFormat="1" ht="28.5" customHeight="1">
      <c r="A124" s="101"/>
      <c r="B124" s="46"/>
      <c r="C124" s="46"/>
      <c r="D124" s="46"/>
      <c r="E124" s="46"/>
      <c r="F124" s="46"/>
      <c r="G124" s="26"/>
      <c r="H124" s="50"/>
      <c r="I124" s="50"/>
      <c r="J124" s="50"/>
      <c r="K124" s="50"/>
    </row>
    <row r="125" spans="1:11" s="10" customFormat="1" ht="21.75" customHeight="1">
      <c r="A125" s="101"/>
      <c r="B125" s="46"/>
      <c r="C125" s="46"/>
      <c r="D125" s="46"/>
      <c r="E125" s="46"/>
      <c r="F125" s="46"/>
      <c r="G125" s="26"/>
      <c r="H125" s="50"/>
      <c r="I125" s="50"/>
      <c r="J125" s="50"/>
      <c r="K125" s="50"/>
    </row>
    <row r="126" spans="1:11" ht="29.25" customHeight="1">
      <c r="B126" s="46"/>
      <c r="C126" s="46"/>
      <c r="D126" s="46"/>
      <c r="E126" s="46"/>
      <c r="F126" s="46"/>
      <c r="G126" s="26"/>
      <c r="H126" s="50"/>
      <c r="I126" s="50"/>
      <c r="J126" s="50"/>
      <c r="K126" s="50"/>
    </row>
    <row r="127" spans="1:11" ht="58.5" customHeight="1">
      <c r="B127" s="97"/>
      <c r="C127" s="97"/>
      <c r="D127" s="97"/>
      <c r="E127" s="97"/>
      <c r="F127" s="97"/>
      <c r="G127" s="95"/>
      <c r="H127" s="50"/>
      <c r="I127" s="50"/>
      <c r="J127" s="50"/>
      <c r="K127" s="50"/>
    </row>
    <row r="128" spans="1:11" ht="44.25" customHeight="1">
      <c r="B128" s="46"/>
      <c r="C128" s="46"/>
      <c r="D128" s="46"/>
      <c r="E128" s="46"/>
      <c r="F128" s="46"/>
      <c r="G128" s="26"/>
      <c r="H128" s="50"/>
      <c r="I128" s="50"/>
      <c r="J128" s="50"/>
      <c r="K128" s="50"/>
    </row>
    <row r="129" spans="2:11" ht="57" customHeight="1">
      <c r="B129" s="46"/>
      <c r="C129" s="46"/>
      <c r="D129" s="46"/>
      <c r="E129" s="46"/>
      <c r="F129" s="46"/>
      <c r="G129" s="26"/>
      <c r="H129" s="50"/>
      <c r="I129" s="50"/>
      <c r="J129" s="50"/>
      <c r="K129" s="50"/>
    </row>
    <row r="130" spans="2:11" ht="18.75">
      <c r="B130" s="46"/>
      <c r="C130" s="46"/>
      <c r="D130" s="46"/>
      <c r="E130" s="46"/>
      <c r="F130" s="46"/>
      <c r="G130" s="26"/>
      <c r="H130" s="50"/>
      <c r="I130" s="50"/>
      <c r="J130" s="50"/>
      <c r="K130" s="50"/>
    </row>
    <row r="131" spans="2:11" ht="63.75" customHeight="1">
      <c r="B131" s="97"/>
      <c r="C131" s="25"/>
      <c r="D131" s="25"/>
      <c r="E131" s="25"/>
      <c r="F131" s="25"/>
      <c r="G131" s="95"/>
      <c r="H131" s="98"/>
      <c r="I131" s="98"/>
      <c r="J131" s="98"/>
      <c r="K131" s="98"/>
    </row>
    <row r="132" spans="2:11" ht="54" customHeight="1">
      <c r="B132" s="51"/>
      <c r="C132" s="52"/>
      <c r="D132" s="52"/>
      <c r="E132" s="52"/>
      <c r="F132" s="52"/>
      <c r="G132" s="53"/>
      <c r="H132" s="98"/>
      <c r="I132" s="98"/>
      <c r="J132" s="98"/>
      <c r="K132" s="98"/>
    </row>
    <row r="133" spans="2:11" ht="66" customHeight="1">
      <c r="B133" s="97"/>
      <c r="C133" s="97"/>
      <c r="D133" s="97"/>
      <c r="E133" s="97"/>
      <c r="F133" s="97"/>
      <c r="G133" s="95"/>
      <c r="H133" s="54"/>
      <c r="I133" s="54"/>
      <c r="J133" s="54"/>
      <c r="K133" s="54"/>
    </row>
    <row r="134" spans="2:11" ht="54" customHeight="1">
      <c r="B134" s="55"/>
      <c r="C134" s="55"/>
      <c r="D134" s="55"/>
      <c r="E134" s="55"/>
      <c r="F134" s="55"/>
      <c r="G134" s="56"/>
      <c r="H134" s="50"/>
      <c r="I134" s="50"/>
      <c r="J134" s="50"/>
      <c r="K134" s="50"/>
    </row>
    <row r="135" spans="2:11" ht="42" customHeight="1">
      <c r="B135" s="38"/>
      <c r="C135" s="38"/>
      <c r="D135" s="38"/>
      <c r="E135" s="38"/>
      <c r="F135" s="38"/>
      <c r="G135" s="39"/>
      <c r="H135" s="54"/>
      <c r="I135" s="54"/>
      <c r="J135" s="54"/>
      <c r="K135" s="54"/>
    </row>
    <row r="136" spans="2:11" ht="27" customHeight="1">
      <c r="B136" s="97"/>
      <c r="C136" s="97"/>
      <c r="D136" s="97"/>
      <c r="E136" s="97"/>
      <c r="F136" s="97"/>
      <c r="G136" s="95"/>
      <c r="H136" s="50"/>
      <c r="I136" s="50"/>
      <c r="J136" s="50"/>
      <c r="K136" s="50"/>
    </row>
    <row r="137" spans="2:11" ht="42" customHeight="1">
      <c r="B137" s="38"/>
      <c r="C137" s="38"/>
      <c r="D137" s="38"/>
      <c r="E137" s="38"/>
      <c r="F137" s="38"/>
      <c r="G137" s="39"/>
      <c r="H137" s="54"/>
      <c r="I137" s="54"/>
      <c r="J137" s="54"/>
      <c r="K137" s="54"/>
    </row>
    <row r="138" spans="2:11" ht="96.75" customHeight="1">
      <c r="B138" s="97"/>
      <c r="C138" s="25"/>
      <c r="D138" s="25"/>
      <c r="E138" s="25"/>
      <c r="F138" s="25"/>
      <c r="G138" s="95"/>
      <c r="H138" s="50"/>
      <c r="I138" s="50"/>
      <c r="J138" s="50"/>
      <c r="K138" s="50"/>
    </row>
    <row r="139" spans="2:11" ht="36.75" customHeight="1">
      <c r="B139" s="55"/>
      <c r="C139" s="55"/>
      <c r="D139" s="55"/>
      <c r="E139" s="55"/>
      <c r="F139" s="55"/>
      <c r="G139" s="56"/>
      <c r="H139" s="50"/>
      <c r="I139" s="50"/>
      <c r="J139" s="50"/>
      <c r="K139" s="50"/>
    </row>
    <row r="140" spans="2:11" ht="36.75" customHeight="1">
      <c r="B140" s="97"/>
      <c r="C140" s="97"/>
      <c r="D140" s="97"/>
      <c r="E140" s="97"/>
      <c r="F140" s="97"/>
      <c r="G140" s="95"/>
      <c r="H140" s="50"/>
      <c r="I140" s="50"/>
      <c r="J140" s="50"/>
      <c r="K140" s="50"/>
    </row>
    <row r="141" spans="2:11" ht="36.75" customHeight="1">
      <c r="B141" s="38"/>
      <c r="C141" s="57"/>
      <c r="D141" s="57"/>
      <c r="E141" s="57"/>
      <c r="F141" s="57"/>
      <c r="G141" s="39"/>
      <c r="H141" s="50"/>
      <c r="I141" s="50"/>
      <c r="J141" s="50"/>
      <c r="K141" s="50"/>
    </row>
    <row r="142" spans="2:11" ht="36.75" customHeight="1">
      <c r="B142" s="97"/>
      <c r="C142" s="97"/>
      <c r="D142" s="97"/>
      <c r="E142" s="97"/>
      <c r="F142" s="97"/>
      <c r="G142" s="95"/>
      <c r="H142" s="50"/>
      <c r="I142" s="50"/>
      <c r="J142" s="50"/>
      <c r="K142" s="50"/>
    </row>
    <row r="143" spans="2:11" ht="36.75" customHeight="1">
      <c r="B143" s="97"/>
      <c r="C143" s="97"/>
      <c r="D143" s="97"/>
      <c r="E143" s="97"/>
      <c r="F143" s="97"/>
      <c r="G143" s="95"/>
      <c r="H143" s="50"/>
      <c r="I143" s="50"/>
      <c r="J143" s="50"/>
      <c r="K143" s="50"/>
    </row>
    <row r="144" spans="2:11" ht="36.75" customHeight="1">
      <c r="B144" s="97"/>
      <c r="C144" s="97"/>
      <c r="D144" s="97"/>
      <c r="E144" s="97"/>
      <c r="F144" s="97"/>
      <c r="G144" s="95"/>
      <c r="H144" s="50"/>
      <c r="I144" s="50"/>
      <c r="J144" s="50"/>
      <c r="K144" s="50"/>
    </row>
    <row r="145" spans="2:11" ht="36.75" customHeight="1">
      <c r="B145" s="97"/>
      <c r="C145" s="97"/>
      <c r="D145" s="97"/>
      <c r="E145" s="97"/>
      <c r="F145" s="97"/>
      <c r="G145" s="95"/>
      <c r="H145" s="50"/>
      <c r="I145" s="50"/>
      <c r="J145" s="50"/>
      <c r="K145" s="50"/>
    </row>
    <row r="146" spans="2:11" ht="36.75" customHeight="1">
      <c r="B146" s="97"/>
      <c r="C146" s="97"/>
      <c r="D146" s="97"/>
      <c r="E146" s="97"/>
      <c r="F146" s="97"/>
      <c r="G146" s="95"/>
      <c r="H146" s="50"/>
      <c r="I146" s="50"/>
      <c r="J146" s="50"/>
      <c r="K146" s="50"/>
    </row>
    <row r="147" spans="2:11" ht="42" customHeight="1">
      <c r="B147" s="97"/>
      <c r="C147" s="97"/>
      <c r="D147" s="97"/>
      <c r="E147" s="97"/>
      <c r="F147" s="97"/>
      <c r="G147" s="95"/>
      <c r="H147" s="50"/>
      <c r="I147" s="50"/>
      <c r="J147" s="50"/>
      <c r="K147" s="50"/>
    </row>
    <row r="148" spans="2:11" ht="36.75" customHeight="1">
      <c r="B148" s="97"/>
      <c r="C148" s="97"/>
      <c r="D148" s="97"/>
      <c r="E148" s="97"/>
      <c r="F148" s="97"/>
      <c r="G148" s="95"/>
      <c r="H148" s="50"/>
      <c r="I148" s="50"/>
      <c r="J148" s="50"/>
      <c r="K148" s="50"/>
    </row>
    <row r="149" spans="2:11" ht="36.75" customHeight="1">
      <c r="B149" s="97"/>
      <c r="C149" s="97"/>
      <c r="D149" s="97"/>
      <c r="E149" s="97"/>
      <c r="F149" s="97"/>
      <c r="G149" s="95"/>
      <c r="H149" s="50"/>
      <c r="I149" s="50"/>
      <c r="J149" s="50"/>
      <c r="K149" s="50"/>
    </row>
    <row r="150" spans="2:11" ht="36.75" customHeight="1">
      <c r="B150" s="97"/>
      <c r="C150" s="97"/>
      <c r="D150" s="97"/>
      <c r="E150" s="97"/>
      <c r="F150" s="97"/>
      <c r="G150" s="95"/>
      <c r="H150" s="50"/>
      <c r="I150" s="50"/>
      <c r="J150" s="50"/>
      <c r="K150" s="50"/>
    </row>
    <row r="151" spans="2:11" ht="36.75" customHeight="1">
      <c r="B151" s="97"/>
      <c r="C151" s="97"/>
      <c r="D151" s="97"/>
      <c r="E151" s="97"/>
      <c r="F151" s="97"/>
      <c r="G151" s="95"/>
      <c r="H151" s="50"/>
      <c r="I151" s="50"/>
      <c r="J151" s="50"/>
      <c r="K151" s="50"/>
    </row>
    <row r="152" spans="2:11" ht="36.75" customHeight="1">
      <c r="B152" s="97"/>
      <c r="C152" s="97"/>
      <c r="D152" s="97"/>
      <c r="E152" s="97"/>
      <c r="F152" s="97"/>
      <c r="G152" s="95"/>
      <c r="H152" s="50"/>
      <c r="I152" s="50"/>
      <c r="J152" s="50"/>
      <c r="K152" s="50"/>
    </row>
    <row r="153" spans="2:11" ht="36.75" customHeight="1">
      <c r="B153" s="97"/>
      <c r="C153" s="97"/>
      <c r="D153" s="97"/>
      <c r="E153" s="97"/>
      <c r="F153" s="97"/>
      <c r="G153" s="95"/>
      <c r="H153" s="50"/>
      <c r="I153" s="50"/>
      <c r="J153" s="50"/>
      <c r="K153" s="50"/>
    </row>
    <row r="154" spans="2:11" ht="29.25" customHeight="1">
      <c r="B154" s="97"/>
      <c r="C154" s="97"/>
      <c r="D154" s="97"/>
      <c r="E154" s="97"/>
      <c r="F154" s="97"/>
      <c r="G154" s="95"/>
      <c r="H154" s="50"/>
      <c r="I154" s="50"/>
      <c r="J154" s="50"/>
      <c r="K154" s="50"/>
    </row>
    <row r="155" spans="2:11" ht="26.25" customHeight="1">
      <c r="B155" s="97"/>
      <c r="C155" s="97"/>
      <c r="D155" s="97"/>
      <c r="E155" s="97"/>
      <c r="F155" s="97"/>
      <c r="G155" s="95"/>
      <c r="H155" s="50"/>
      <c r="I155" s="50"/>
      <c r="J155" s="50"/>
      <c r="K155" s="50"/>
    </row>
    <row r="156" spans="2:11" ht="26.25" customHeight="1">
      <c r="B156" s="97"/>
      <c r="C156" s="97"/>
      <c r="D156" s="97"/>
      <c r="E156" s="97"/>
      <c r="F156" s="97"/>
      <c r="G156" s="95"/>
      <c r="H156" s="50"/>
      <c r="I156" s="50"/>
      <c r="J156" s="50"/>
      <c r="K156" s="50"/>
    </row>
    <row r="157" spans="2:11" ht="36.75" customHeight="1">
      <c r="B157" s="97"/>
      <c r="C157" s="97"/>
      <c r="D157" s="97"/>
      <c r="E157" s="97"/>
      <c r="F157" s="97"/>
      <c r="G157" s="95"/>
      <c r="H157" s="50"/>
      <c r="I157" s="50"/>
      <c r="J157" s="50"/>
      <c r="K157" s="50"/>
    </row>
    <row r="158" spans="2:11" ht="26.25" customHeight="1">
      <c r="B158" s="97"/>
      <c r="C158" s="97"/>
      <c r="D158" s="97"/>
      <c r="E158" s="97"/>
      <c r="F158" s="97"/>
      <c r="G158" s="95"/>
      <c r="H158" s="50"/>
      <c r="I158" s="50"/>
      <c r="J158" s="50"/>
      <c r="K158" s="50"/>
    </row>
    <row r="159" spans="2:11" ht="30.75" customHeight="1">
      <c r="B159" s="38"/>
      <c r="C159" s="57"/>
      <c r="D159" s="57"/>
      <c r="E159" s="57"/>
      <c r="F159" s="57"/>
      <c r="G159" s="39"/>
      <c r="H159" s="50"/>
      <c r="I159" s="50"/>
      <c r="J159" s="50"/>
      <c r="K159" s="50"/>
    </row>
    <row r="160" spans="2:11" ht="80.25" customHeight="1">
      <c r="B160" s="38"/>
      <c r="C160" s="38"/>
      <c r="D160" s="38"/>
      <c r="E160" s="38"/>
      <c r="F160" s="38"/>
      <c r="G160" s="39"/>
      <c r="H160" s="54"/>
      <c r="I160" s="54"/>
      <c r="J160" s="54"/>
      <c r="K160" s="54"/>
    </row>
    <row r="161" spans="2:11" ht="39.75" customHeight="1">
      <c r="B161" s="97"/>
      <c r="C161" s="25"/>
      <c r="D161" s="25"/>
      <c r="E161" s="25"/>
      <c r="F161" s="25"/>
      <c r="G161" s="95"/>
      <c r="H161" s="54"/>
      <c r="I161" s="54"/>
      <c r="J161" s="54"/>
      <c r="K161" s="54"/>
    </row>
    <row r="162" spans="2:11" ht="42" customHeight="1">
      <c r="B162" s="97"/>
      <c r="C162" s="97"/>
      <c r="D162" s="97"/>
      <c r="E162" s="97"/>
      <c r="F162" s="97"/>
      <c r="G162" s="95"/>
      <c r="H162" s="50"/>
      <c r="I162" s="50"/>
      <c r="J162" s="50"/>
      <c r="K162" s="50"/>
    </row>
    <row r="163" spans="2:11" ht="22.5" customHeight="1">
      <c r="B163" s="97"/>
      <c r="C163" s="97"/>
      <c r="D163" s="97"/>
      <c r="E163" s="97"/>
      <c r="F163" s="97"/>
      <c r="G163" s="95"/>
      <c r="H163" s="50"/>
      <c r="I163" s="50"/>
      <c r="J163" s="50"/>
      <c r="K163" s="50"/>
    </row>
    <row r="164" spans="2:11" ht="20.25" customHeight="1">
      <c r="B164" s="97"/>
      <c r="C164" s="97"/>
      <c r="D164" s="97"/>
      <c r="E164" s="97"/>
      <c r="F164" s="97"/>
      <c r="G164" s="95"/>
      <c r="H164" s="50"/>
      <c r="I164" s="50"/>
      <c r="J164" s="50"/>
      <c r="K164" s="50"/>
    </row>
    <row r="165" spans="2:11" ht="20.25">
      <c r="B165" s="58"/>
      <c r="C165" s="58"/>
      <c r="D165" s="58"/>
      <c r="E165" s="58"/>
      <c r="F165" s="58"/>
      <c r="G165" s="59"/>
      <c r="H165" s="50"/>
      <c r="I165" s="50"/>
      <c r="J165" s="50"/>
      <c r="K165" s="50"/>
    </row>
    <row r="166" spans="2:11" ht="18.75">
      <c r="B166" s="97"/>
      <c r="C166" s="97"/>
      <c r="D166" s="97"/>
      <c r="E166" s="97"/>
      <c r="F166" s="97"/>
      <c r="G166" s="95"/>
      <c r="H166" s="50"/>
      <c r="I166" s="50"/>
      <c r="J166" s="50"/>
      <c r="K166" s="50"/>
    </row>
    <row r="167" spans="2:11" ht="20.25">
      <c r="B167" s="44"/>
      <c r="C167" s="60"/>
      <c r="D167" s="60"/>
      <c r="E167" s="60"/>
      <c r="F167" s="60"/>
      <c r="G167" s="45"/>
    </row>
    <row r="168" spans="2:11" ht="20.25">
      <c r="B168" s="44"/>
      <c r="C168" s="60"/>
      <c r="D168" s="60"/>
      <c r="E168" s="60"/>
      <c r="F168" s="60"/>
      <c r="G168" s="45"/>
    </row>
    <row r="169" spans="2:11" ht="20.25">
      <c r="B169" s="44"/>
      <c r="C169" s="60"/>
      <c r="D169" s="60"/>
      <c r="E169" s="60"/>
      <c r="F169" s="60"/>
      <c r="G169" s="45"/>
    </row>
    <row r="170" spans="2:11" ht="20.25">
      <c r="B170" s="44"/>
      <c r="C170" s="60"/>
      <c r="D170" s="60"/>
      <c r="E170" s="60"/>
      <c r="F170" s="60"/>
      <c r="G170" s="45"/>
    </row>
    <row r="171" spans="2:11" ht="20.25">
      <c r="B171" s="44"/>
      <c r="C171" s="60"/>
      <c r="D171" s="60"/>
      <c r="E171" s="60"/>
      <c r="F171" s="60"/>
      <c r="G171" s="45"/>
    </row>
    <row r="172" spans="2:11" ht="20.25">
      <c r="B172" s="44"/>
      <c r="C172" s="60"/>
      <c r="D172" s="60"/>
      <c r="E172" s="60"/>
      <c r="F172" s="60"/>
      <c r="G172" s="45"/>
    </row>
    <row r="173" spans="2:11" ht="20.25">
      <c r="B173" s="44"/>
      <c r="C173" s="60"/>
      <c r="D173" s="60"/>
      <c r="E173" s="60"/>
      <c r="F173" s="60"/>
      <c r="G173" s="45"/>
    </row>
    <row r="174" spans="2:11" ht="20.25">
      <c r="B174" s="44"/>
      <c r="C174" s="60"/>
      <c r="D174" s="60"/>
      <c r="E174" s="60"/>
      <c r="F174" s="60"/>
      <c r="G174" s="45"/>
    </row>
    <row r="175" spans="2:11" ht="20.25" customHeight="1">
      <c r="B175" s="2"/>
      <c r="C175" s="61"/>
      <c r="D175" s="61"/>
      <c r="E175" s="61"/>
      <c r="F175" s="61"/>
      <c r="G175" s="104"/>
      <c r="H175" s="104"/>
      <c r="I175" s="104"/>
      <c r="J175" s="104"/>
      <c r="K175" s="104"/>
    </row>
    <row r="176" spans="2:11" ht="20.25" customHeight="1">
      <c r="B176" s="44"/>
      <c r="C176" s="45"/>
      <c r="D176" s="45"/>
      <c r="E176" s="45"/>
      <c r="F176" s="45"/>
      <c r="G176" s="45"/>
      <c r="H176" s="45"/>
      <c r="I176" s="45"/>
      <c r="J176" s="45"/>
      <c r="K176" s="45"/>
    </row>
    <row r="177" spans="2:11" ht="20.25">
      <c r="B177" s="44"/>
      <c r="C177" s="45"/>
      <c r="D177" s="45"/>
      <c r="E177" s="45"/>
      <c r="F177" s="45"/>
      <c r="G177" s="45"/>
      <c r="H177" s="98"/>
      <c r="I177" s="98"/>
      <c r="J177" s="98"/>
      <c r="K177" s="98"/>
    </row>
    <row r="178" spans="2:11" ht="18.75">
      <c r="B178" s="38"/>
      <c r="C178" s="39"/>
      <c r="D178" s="39"/>
      <c r="E178" s="39"/>
      <c r="F178" s="39"/>
      <c r="G178" s="39"/>
      <c r="H178" s="95"/>
      <c r="I178" s="95"/>
      <c r="J178" s="95"/>
      <c r="K178" s="95"/>
    </row>
    <row r="179" spans="2:11" ht="20.25">
      <c r="B179" s="62"/>
      <c r="C179" s="62"/>
      <c r="D179" s="62"/>
      <c r="E179" s="62"/>
      <c r="F179" s="62"/>
      <c r="G179" s="63"/>
      <c r="H179" s="98"/>
      <c r="I179" s="98"/>
      <c r="J179" s="98"/>
      <c r="K179" s="98"/>
    </row>
    <row r="180" spans="2:11" ht="20.25">
      <c r="B180" s="64"/>
      <c r="C180" s="64"/>
      <c r="D180" s="64"/>
      <c r="E180" s="64"/>
      <c r="F180" s="64"/>
      <c r="G180" s="65"/>
      <c r="H180" s="98"/>
      <c r="I180" s="98"/>
      <c r="J180" s="98"/>
      <c r="K180" s="98"/>
    </row>
    <row r="181" spans="2:11" ht="18.75">
      <c r="B181" s="66"/>
      <c r="C181" s="66"/>
      <c r="D181" s="66"/>
      <c r="E181" s="66"/>
      <c r="F181" s="66"/>
      <c r="G181" s="67"/>
      <c r="H181" s="98"/>
      <c r="I181" s="98"/>
      <c r="J181" s="98"/>
      <c r="K181" s="98"/>
    </row>
    <row r="182" spans="2:11" ht="18.75">
      <c r="B182" s="66"/>
      <c r="C182" s="68"/>
      <c r="D182" s="68"/>
      <c r="E182" s="68"/>
      <c r="F182" s="68"/>
      <c r="G182" s="67"/>
      <c r="H182" s="98"/>
      <c r="I182" s="98"/>
      <c r="J182" s="98"/>
      <c r="K182" s="98"/>
    </row>
    <row r="183" spans="2:11" ht="18.75">
      <c r="B183" s="69"/>
      <c r="C183" s="69"/>
      <c r="D183" s="69"/>
      <c r="E183" s="69"/>
      <c r="F183" s="69"/>
      <c r="G183" s="70"/>
      <c r="H183" s="71"/>
      <c r="I183" s="71"/>
      <c r="J183" s="71"/>
      <c r="K183" s="71"/>
    </row>
    <row r="184" spans="2:11" ht="18.75">
      <c r="B184" s="38"/>
      <c r="C184" s="57"/>
      <c r="D184" s="57"/>
      <c r="E184" s="57"/>
      <c r="F184" s="57"/>
      <c r="G184" s="39"/>
      <c r="H184" s="98"/>
      <c r="I184" s="98"/>
      <c r="J184" s="98"/>
      <c r="K184" s="98"/>
    </row>
    <row r="185" spans="2:11" ht="18.75">
      <c r="B185" s="69"/>
      <c r="C185" s="69"/>
      <c r="D185" s="69"/>
      <c r="E185" s="69"/>
      <c r="F185" s="69"/>
      <c r="G185" s="70"/>
      <c r="H185" s="98"/>
      <c r="I185" s="98"/>
      <c r="J185" s="98"/>
      <c r="K185" s="98"/>
    </row>
    <row r="186" spans="2:11" ht="18.75">
      <c r="B186" s="97"/>
      <c r="C186" s="97"/>
      <c r="D186" s="97"/>
      <c r="E186" s="97"/>
      <c r="F186" s="97"/>
      <c r="G186" s="95"/>
      <c r="H186" s="98"/>
      <c r="I186" s="98"/>
      <c r="J186" s="98"/>
      <c r="K186" s="98"/>
    </row>
    <row r="187" spans="2:11" ht="18.75">
      <c r="B187" s="97"/>
      <c r="C187" s="97"/>
      <c r="D187" s="97"/>
      <c r="E187" s="97"/>
      <c r="F187" s="97"/>
      <c r="G187" s="95"/>
      <c r="H187" s="98"/>
      <c r="I187" s="98"/>
      <c r="J187" s="98"/>
      <c r="K187" s="98"/>
    </row>
    <row r="188" spans="2:11" ht="18.75">
      <c r="B188" s="97"/>
      <c r="C188" s="97"/>
      <c r="D188" s="97"/>
      <c r="E188" s="97"/>
      <c r="F188" s="97"/>
      <c r="G188" s="95"/>
      <c r="H188" s="98"/>
      <c r="I188" s="98"/>
      <c r="J188" s="98"/>
      <c r="K188" s="98"/>
    </row>
    <row r="189" spans="2:11" ht="18.75">
      <c r="B189" s="97"/>
      <c r="C189" s="97"/>
      <c r="D189" s="97"/>
      <c r="E189" s="97"/>
      <c r="F189" s="97"/>
      <c r="G189" s="95"/>
      <c r="H189" s="98"/>
      <c r="I189" s="98"/>
      <c r="J189" s="98"/>
      <c r="K189" s="98"/>
    </row>
    <row r="190" spans="2:11" ht="18.75">
      <c r="B190" s="97"/>
      <c r="C190" s="97"/>
      <c r="D190" s="97"/>
      <c r="E190" s="97"/>
      <c r="F190" s="97"/>
      <c r="G190" s="95"/>
      <c r="H190" s="98"/>
      <c r="I190" s="98"/>
      <c r="J190" s="98"/>
      <c r="K190" s="98"/>
    </row>
    <row r="191" spans="2:11" ht="18.75">
      <c r="B191" s="97"/>
      <c r="C191" s="97"/>
      <c r="D191" s="97"/>
      <c r="E191" s="97"/>
      <c r="F191" s="97"/>
      <c r="G191" s="95"/>
      <c r="H191" s="98"/>
      <c r="I191" s="98"/>
      <c r="J191" s="98"/>
      <c r="K191" s="98"/>
    </row>
    <row r="192" spans="2:11" ht="18.75">
      <c r="B192" s="97"/>
      <c r="C192" s="97"/>
      <c r="D192" s="97"/>
      <c r="E192" s="97"/>
      <c r="F192" s="97"/>
      <c r="G192" s="95"/>
      <c r="H192" s="98"/>
      <c r="I192" s="98"/>
      <c r="J192" s="98"/>
      <c r="K192" s="98"/>
    </row>
    <row r="193" spans="2:11" ht="18.75">
      <c r="B193" s="97"/>
      <c r="C193" s="97"/>
      <c r="D193" s="97"/>
      <c r="E193" s="97"/>
      <c r="F193" s="97"/>
      <c r="G193" s="95"/>
      <c r="H193" s="98"/>
      <c r="I193" s="98"/>
      <c r="J193" s="98"/>
      <c r="K193" s="98"/>
    </row>
    <row r="194" spans="2:11" ht="18.75">
      <c r="B194" s="97"/>
      <c r="C194" s="97"/>
      <c r="D194" s="97"/>
      <c r="E194" s="97"/>
      <c r="F194" s="97"/>
      <c r="G194" s="95"/>
      <c r="H194" s="98"/>
      <c r="I194" s="98"/>
      <c r="J194" s="98"/>
      <c r="K194" s="98"/>
    </row>
    <row r="195" spans="2:11" ht="18.75">
      <c r="B195" s="97"/>
      <c r="C195" s="97"/>
      <c r="D195" s="97"/>
      <c r="E195" s="97"/>
      <c r="F195" s="97"/>
      <c r="G195" s="95"/>
      <c r="H195" s="98"/>
      <c r="I195" s="98"/>
      <c r="J195" s="98"/>
      <c r="K195" s="98"/>
    </row>
    <row r="196" spans="2:11" ht="18.75">
      <c r="B196" s="97"/>
      <c r="C196" s="97"/>
      <c r="D196" s="97"/>
      <c r="E196" s="97"/>
      <c r="F196" s="97"/>
      <c r="G196" s="95"/>
      <c r="H196" s="98"/>
      <c r="I196" s="98"/>
      <c r="J196" s="98"/>
      <c r="K196" s="98"/>
    </row>
    <row r="197" spans="2:11">
      <c r="B197" s="72"/>
      <c r="C197" s="72"/>
      <c r="D197" s="72"/>
      <c r="E197" s="72"/>
      <c r="F197" s="72"/>
      <c r="G197" s="73"/>
      <c r="H197" s="74"/>
      <c r="I197" s="74"/>
      <c r="J197" s="74"/>
      <c r="K197" s="74"/>
    </row>
    <row r="198" spans="2:11">
      <c r="B198" s="72"/>
      <c r="C198" s="72"/>
      <c r="D198" s="72"/>
      <c r="E198" s="72"/>
      <c r="F198" s="72"/>
      <c r="G198" s="73"/>
      <c r="H198" s="74"/>
      <c r="I198" s="74"/>
      <c r="J198" s="74"/>
      <c r="K198" s="74"/>
    </row>
    <row r="199" spans="2:11" ht="27" customHeight="1">
      <c r="B199" s="97"/>
      <c r="C199" s="97"/>
      <c r="D199" s="97"/>
      <c r="E199" s="97"/>
      <c r="F199" s="97"/>
      <c r="G199" s="95"/>
      <c r="H199" s="98"/>
      <c r="I199" s="98"/>
      <c r="J199" s="98"/>
      <c r="K199" s="98"/>
    </row>
    <row r="200" spans="2:11" ht="42.75" customHeight="1">
      <c r="B200" s="97"/>
      <c r="C200" s="97"/>
      <c r="D200" s="97"/>
      <c r="E200" s="97"/>
      <c r="F200" s="97"/>
      <c r="G200" s="95"/>
      <c r="H200" s="98"/>
      <c r="I200" s="98"/>
      <c r="J200" s="98"/>
      <c r="K200" s="98"/>
    </row>
    <row r="201" spans="2:11" ht="66.75" customHeight="1">
      <c r="B201" s="72"/>
      <c r="C201" s="72"/>
      <c r="D201" s="72"/>
      <c r="E201" s="72"/>
      <c r="F201" s="72"/>
      <c r="G201" s="73"/>
      <c r="H201" s="74"/>
      <c r="I201" s="74"/>
      <c r="J201" s="74"/>
      <c r="K201" s="74"/>
    </row>
    <row r="202" spans="2:11" ht="49.5" customHeight="1">
      <c r="B202" s="72"/>
      <c r="C202" s="72"/>
      <c r="D202" s="72"/>
      <c r="E202" s="72"/>
      <c r="F202" s="72"/>
      <c r="G202" s="73"/>
      <c r="H202" s="74"/>
      <c r="I202" s="74"/>
      <c r="J202" s="74"/>
      <c r="K202" s="74"/>
    </row>
    <row r="203" spans="2:11" ht="67.5" customHeight="1">
      <c r="B203" s="72"/>
      <c r="C203" s="72"/>
      <c r="D203" s="72"/>
      <c r="E203" s="72"/>
      <c r="F203" s="72"/>
      <c r="G203" s="73"/>
      <c r="H203" s="74"/>
      <c r="I203" s="74"/>
      <c r="J203" s="74"/>
      <c r="K203" s="74"/>
    </row>
    <row r="204" spans="2:11" ht="45" customHeight="1">
      <c r="B204" s="72"/>
      <c r="C204" s="72"/>
      <c r="D204" s="72"/>
      <c r="E204" s="72"/>
      <c r="F204" s="72"/>
      <c r="G204" s="73"/>
      <c r="H204" s="74"/>
      <c r="I204" s="74"/>
      <c r="J204" s="74"/>
      <c r="K204" s="74"/>
    </row>
    <row r="205" spans="2:11" ht="36" customHeight="1">
      <c r="B205" s="72"/>
      <c r="C205" s="72"/>
      <c r="D205" s="72"/>
      <c r="E205" s="72"/>
      <c r="F205" s="72"/>
      <c r="G205" s="73"/>
      <c r="H205" s="74"/>
      <c r="I205" s="74"/>
      <c r="J205" s="74"/>
      <c r="K205" s="74"/>
    </row>
    <row r="206" spans="2:11" ht="28.5" customHeight="1">
      <c r="B206" s="97"/>
      <c r="C206" s="97"/>
      <c r="D206" s="97"/>
      <c r="E206" s="97"/>
      <c r="F206" s="97"/>
      <c r="G206" s="95"/>
      <c r="H206" s="98"/>
      <c r="I206" s="98"/>
      <c r="J206" s="98"/>
      <c r="K206" s="98"/>
    </row>
    <row r="207" spans="2:11" ht="36.75" customHeight="1">
      <c r="B207" s="97"/>
      <c r="C207" s="97"/>
      <c r="D207" s="97"/>
      <c r="E207" s="97"/>
      <c r="F207" s="97"/>
      <c r="G207" s="95"/>
      <c r="H207" s="75"/>
      <c r="I207" s="75"/>
      <c r="J207" s="75"/>
      <c r="K207" s="75"/>
    </row>
    <row r="208" spans="2:11" ht="47.25" customHeight="1">
      <c r="B208" s="97"/>
      <c r="C208" s="97"/>
      <c r="D208" s="97"/>
      <c r="E208" s="97"/>
      <c r="F208" s="97"/>
      <c r="G208" s="95"/>
      <c r="H208" s="75"/>
      <c r="I208" s="75"/>
      <c r="J208" s="75"/>
      <c r="K208" s="75"/>
    </row>
    <row r="209" spans="2:11" ht="45" customHeight="1">
      <c r="B209" s="72"/>
      <c r="C209" s="72"/>
      <c r="D209" s="72"/>
      <c r="E209" s="72"/>
      <c r="F209" s="72"/>
      <c r="G209" s="73"/>
      <c r="H209" s="74"/>
      <c r="I209" s="74"/>
      <c r="J209" s="74"/>
      <c r="K209" s="74"/>
    </row>
    <row r="210" spans="2:11" ht="63.75" customHeight="1">
      <c r="B210" s="72"/>
      <c r="C210" s="72"/>
      <c r="D210" s="72"/>
      <c r="E210" s="72"/>
      <c r="F210" s="72"/>
      <c r="G210" s="73"/>
      <c r="H210" s="74"/>
      <c r="I210" s="74"/>
      <c r="J210" s="74"/>
      <c r="K210" s="74"/>
    </row>
    <row r="211" spans="2:11" ht="44.25" customHeight="1">
      <c r="B211" s="72"/>
      <c r="C211" s="72"/>
      <c r="D211" s="72"/>
      <c r="E211" s="72"/>
      <c r="F211" s="72"/>
      <c r="G211" s="73"/>
      <c r="H211" s="74"/>
      <c r="I211" s="74"/>
      <c r="J211" s="74"/>
      <c r="K211" s="74"/>
    </row>
    <row r="212" spans="2:11" ht="45.75" customHeight="1">
      <c r="B212" s="97"/>
      <c r="C212" s="97"/>
      <c r="D212" s="97"/>
      <c r="E212" s="97"/>
      <c r="F212" s="97"/>
      <c r="G212" s="95"/>
      <c r="H212" s="76"/>
      <c r="I212" s="76"/>
      <c r="J212" s="76"/>
      <c r="K212" s="76"/>
    </row>
    <row r="213" spans="2:11" ht="42" customHeight="1">
      <c r="B213" s="97"/>
      <c r="C213" s="97"/>
      <c r="D213" s="97"/>
      <c r="E213" s="97"/>
      <c r="F213" s="97"/>
      <c r="G213" s="95"/>
      <c r="H213" s="75"/>
      <c r="I213" s="75"/>
      <c r="J213" s="75"/>
      <c r="K213" s="75"/>
    </row>
    <row r="214" spans="2:11" ht="18.75">
      <c r="B214" s="97"/>
      <c r="C214" s="97"/>
      <c r="D214" s="97"/>
      <c r="E214" s="97"/>
      <c r="F214" s="97"/>
      <c r="G214" s="95"/>
      <c r="H214" s="75"/>
      <c r="I214" s="75"/>
      <c r="J214" s="75"/>
      <c r="K214" s="75"/>
    </row>
    <row r="215" spans="2:11" ht="18.75">
      <c r="B215" s="97"/>
      <c r="C215" s="97"/>
      <c r="D215" s="97"/>
      <c r="E215" s="97"/>
      <c r="F215" s="97"/>
      <c r="G215" s="95"/>
      <c r="H215" s="75"/>
      <c r="I215" s="75"/>
      <c r="J215" s="75"/>
      <c r="K215" s="75"/>
    </row>
    <row r="216" spans="2:11" ht="18.75">
      <c r="B216" s="97"/>
      <c r="C216" s="97"/>
      <c r="D216" s="97"/>
      <c r="E216" s="97"/>
      <c r="F216" s="97"/>
      <c r="G216" s="95"/>
      <c r="H216" s="75"/>
      <c r="I216" s="75"/>
      <c r="J216" s="75"/>
      <c r="K216" s="75"/>
    </row>
    <row r="217" spans="2:11">
      <c r="B217" s="72"/>
      <c r="C217" s="72"/>
      <c r="D217" s="72"/>
      <c r="E217" s="72"/>
      <c r="F217" s="72"/>
      <c r="G217" s="73"/>
      <c r="H217" s="74"/>
      <c r="I217" s="74"/>
      <c r="J217" s="74"/>
      <c r="K217" s="74"/>
    </row>
    <row r="218" spans="2:11">
      <c r="B218" s="72"/>
      <c r="C218" s="72"/>
      <c r="D218" s="72"/>
      <c r="E218" s="72"/>
      <c r="F218" s="72"/>
      <c r="G218" s="73"/>
      <c r="H218" s="74"/>
      <c r="I218" s="74"/>
      <c r="J218" s="74"/>
      <c r="K218" s="74"/>
    </row>
    <row r="219" spans="2:11" ht="18.75">
      <c r="B219" s="97"/>
      <c r="C219" s="25"/>
      <c r="D219" s="25"/>
      <c r="E219" s="25"/>
      <c r="F219" s="25"/>
      <c r="G219" s="95"/>
      <c r="H219" s="98"/>
      <c r="I219" s="98"/>
      <c r="J219" s="98"/>
      <c r="K219" s="98"/>
    </row>
    <row r="220" spans="2:11" ht="18.75">
      <c r="B220" s="38"/>
      <c r="C220" s="57"/>
      <c r="D220" s="57"/>
      <c r="E220" s="57"/>
      <c r="F220" s="57"/>
      <c r="G220" s="39"/>
      <c r="H220" s="77"/>
      <c r="I220" s="77"/>
      <c r="J220" s="77"/>
      <c r="K220" s="77"/>
    </row>
    <row r="221" spans="2:11" ht="18.75">
      <c r="B221" s="38"/>
      <c r="C221" s="57"/>
      <c r="D221" s="57"/>
      <c r="E221" s="57"/>
      <c r="F221" s="57"/>
      <c r="G221" s="39"/>
      <c r="H221" s="77"/>
      <c r="I221" s="77"/>
      <c r="J221" s="77"/>
      <c r="K221" s="77"/>
    </row>
    <row r="222" spans="2:11" ht="18.75">
      <c r="B222" s="38"/>
      <c r="C222" s="57"/>
      <c r="D222" s="57"/>
      <c r="E222" s="57"/>
      <c r="F222" s="57"/>
      <c r="G222" s="39"/>
      <c r="H222" s="77"/>
      <c r="I222" s="77"/>
      <c r="J222" s="77"/>
      <c r="K222" s="77"/>
    </row>
    <row r="223" spans="2:11" ht="18.75">
      <c r="B223" s="38"/>
      <c r="C223" s="57"/>
      <c r="D223" s="57"/>
      <c r="E223" s="57"/>
      <c r="F223" s="57"/>
      <c r="G223" s="39"/>
      <c r="H223" s="98"/>
      <c r="I223" s="98"/>
      <c r="J223" s="98"/>
      <c r="K223" s="98"/>
    </row>
    <row r="224" spans="2:11" ht="18.75">
      <c r="B224" s="38"/>
      <c r="C224" s="57"/>
      <c r="D224" s="57"/>
      <c r="E224" s="57"/>
      <c r="F224" s="57"/>
      <c r="G224" s="39"/>
      <c r="H224" s="98"/>
      <c r="I224" s="98"/>
      <c r="J224" s="98"/>
      <c r="K224" s="98"/>
    </row>
    <row r="225" spans="2:11">
      <c r="B225" s="78"/>
      <c r="C225" s="79"/>
      <c r="D225" s="79"/>
      <c r="E225" s="79"/>
      <c r="F225" s="79"/>
      <c r="G225" s="80"/>
      <c r="H225" s="74"/>
      <c r="I225" s="74"/>
      <c r="J225" s="74"/>
      <c r="K225" s="74"/>
    </row>
    <row r="226" spans="2:11">
      <c r="B226" s="78"/>
      <c r="C226" s="79"/>
      <c r="D226" s="79"/>
      <c r="E226" s="79"/>
      <c r="F226" s="79"/>
      <c r="G226" s="80"/>
      <c r="H226" s="74"/>
      <c r="I226" s="74"/>
      <c r="J226" s="74"/>
      <c r="K226" s="74"/>
    </row>
    <row r="227" spans="2:11" ht="18.75">
      <c r="B227" s="97"/>
      <c r="C227" s="25"/>
      <c r="D227" s="25"/>
      <c r="E227" s="25"/>
      <c r="F227" s="25"/>
      <c r="G227" s="95"/>
      <c r="H227" s="50"/>
      <c r="I227" s="50"/>
      <c r="J227" s="50"/>
      <c r="K227" s="50"/>
    </row>
    <row r="228" spans="2:11" ht="18.75">
      <c r="B228" s="97"/>
      <c r="C228" s="25"/>
      <c r="D228" s="25"/>
      <c r="E228" s="25"/>
      <c r="F228" s="25"/>
      <c r="G228" s="95"/>
      <c r="H228" s="50"/>
      <c r="I228" s="50"/>
      <c r="J228" s="50"/>
      <c r="K228" s="50"/>
    </row>
    <row r="229" spans="2:11" ht="18.75">
      <c r="B229" s="97"/>
      <c r="C229" s="25"/>
      <c r="D229" s="25"/>
      <c r="E229" s="25"/>
      <c r="F229" s="25"/>
      <c r="G229" s="95"/>
      <c r="H229" s="50"/>
      <c r="I229" s="50"/>
      <c r="J229" s="50"/>
      <c r="K229" s="50"/>
    </row>
    <row r="230" spans="2:11" ht="18.75">
      <c r="B230" s="97"/>
      <c r="C230" s="25"/>
      <c r="D230" s="25"/>
      <c r="E230" s="25"/>
      <c r="F230" s="25"/>
      <c r="G230" s="95"/>
      <c r="H230" s="50"/>
      <c r="I230" s="50"/>
      <c r="J230" s="50"/>
      <c r="K230" s="50"/>
    </row>
    <row r="231" spans="2:11" ht="18.75">
      <c r="B231" s="97"/>
      <c r="C231" s="25"/>
      <c r="D231" s="25"/>
      <c r="E231" s="25"/>
      <c r="F231" s="25"/>
      <c r="G231" s="95"/>
      <c r="H231" s="50"/>
      <c r="I231" s="50"/>
      <c r="J231" s="50"/>
      <c r="K231" s="50"/>
    </row>
    <row r="232" spans="2:11" ht="18.75">
      <c r="B232" s="97"/>
      <c r="C232" s="25"/>
      <c r="D232" s="25"/>
      <c r="E232" s="25"/>
      <c r="F232" s="25"/>
      <c r="G232" s="95"/>
      <c r="H232" s="50"/>
      <c r="I232" s="50"/>
      <c r="J232" s="50"/>
      <c r="K232" s="50"/>
    </row>
    <row r="233" spans="2:11" ht="18.75">
      <c r="B233" s="97"/>
      <c r="C233" s="25"/>
      <c r="D233" s="25"/>
      <c r="E233" s="25"/>
      <c r="F233" s="25"/>
      <c r="G233" s="95"/>
      <c r="H233" s="76"/>
      <c r="I233" s="76"/>
      <c r="J233" s="76"/>
      <c r="K233" s="76"/>
    </row>
    <row r="234" spans="2:11">
      <c r="B234" s="72"/>
      <c r="C234" s="81"/>
      <c r="D234" s="81"/>
      <c r="E234" s="81"/>
      <c r="F234" s="81"/>
      <c r="G234" s="73"/>
      <c r="H234" s="82"/>
      <c r="I234" s="82"/>
      <c r="J234" s="82"/>
      <c r="K234" s="82"/>
    </row>
    <row r="235" spans="2:11">
      <c r="B235" s="72"/>
      <c r="C235" s="81"/>
      <c r="D235" s="81"/>
      <c r="E235" s="81"/>
      <c r="F235" s="81"/>
      <c r="G235" s="73"/>
      <c r="H235" s="82"/>
      <c r="I235" s="82"/>
      <c r="J235" s="82"/>
      <c r="K235" s="82"/>
    </row>
    <row r="236" spans="2:11" ht="18.75">
      <c r="B236" s="97"/>
      <c r="C236" s="25"/>
      <c r="D236" s="25"/>
      <c r="E236" s="25"/>
      <c r="F236" s="25"/>
      <c r="G236" s="95"/>
      <c r="H236" s="50"/>
      <c r="I236" s="50"/>
      <c r="J236" s="50"/>
      <c r="K236" s="50"/>
    </row>
    <row r="237" spans="2:11" ht="18.75">
      <c r="B237" s="97"/>
      <c r="C237" s="25"/>
      <c r="D237" s="25"/>
      <c r="E237" s="25"/>
      <c r="F237" s="25"/>
      <c r="G237" s="95"/>
      <c r="H237" s="98"/>
      <c r="I237" s="98"/>
      <c r="J237" s="98"/>
      <c r="K237" s="98"/>
    </row>
    <row r="238" spans="2:11" ht="18.75">
      <c r="B238" s="97"/>
      <c r="C238" s="25"/>
      <c r="D238" s="25"/>
      <c r="E238" s="25"/>
      <c r="F238" s="25"/>
      <c r="G238" s="95"/>
      <c r="H238" s="98"/>
      <c r="I238" s="98"/>
      <c r="J238" s="98"/>
      <c r="K238" s="98"/>
    </row>
    <row r="239" spans="2:11">
      <c r="B239" s="72"/>
      <c r="C239" s="81"/>
      <c r="D239" s="81"/>
      <c r="E239" s="81"/>
      <c r="F239" s="81"/>
      <c r="G239" s="73"/>
      <c r="H239" s="74"/>
      <c r="I239" s="74"/>
      <c r="J239" s="74"/>
      <c r="K239" s="74"/>
    </row>
    <row r="240" spans="2:11" ht="18.75">
      <c r="B240" s="97"/>
      <c r="C240" s="25"/>
      <c r="D240" s="25"/>
      <c r="E240" s="25"/>
      <c r="F240" s="25"/>
      <c r="G240" s="95"/>
      <c r="H240" s="98"/>
      <c r="I240" s="98"/>
      <c r="J240" s="98"/>
      <c r="K240" s="98"/>
    </row>
  </sheetData>
  <mergeCells count="31">
    <mergeCell ref="B22:F22"/>
    <mergeCell ref="B34:F34"/>
    <mergeCell ref="B60:F60"/>
    <mergeCell ref="B61:F61"/>
    <mergeCell ref="J65:K65"/>
    <mergeCell ref="P9:P10"/>
    <mergeCell ref="Q9:Q10"/>
    <mergeCell ref="G10:G11"/>
    <mergeCell ref="H10:K10"/>
    <mergeCell ref="J73:K73"/>
    <mergeCell ref="L73:N73"/>
    <mergeCell ref="J67:K67"/>
    <mergeCell ref="J68:K68"/>
    <mergeCell ref="J70:K70"/>
    <mergeCell ref="L70:O70"/>
    <mergeCell ref="J72:K72"/>
    <mergeCell ref="L72:O72"/>
    <mergeCell ref="A9:A11"/>
    <mergeCell ref="B9:B11"/>
    <mergeCell ref="C9:C11"/>
    <mergeCell ref="D9:D11"/>
    <mergeCell ref="E9:E11"/>
    <mergeCell ref="F9:F11"/>
    <mergeCell ref="H1:O1"/>
    <mergeCell ref="H2:O2"/>
    <mergeCell ref="H4:O4"/>
    <mergeCell ref="H5:O5"/>
    <mergeCell ref="B7:K7"/>
    <mergeCell ref="B8:K8"/>
    <mergeCell ref="G9:K9"/>
    <mergeCell ref="L9:O10"/>
  </mergeCells>
  <pageMargins left="0.19685039370078741" right="0.19685039370078741" top="0.27559055118110237" bottom="0.15748031496062992" header="0.31496062992125984" footer="0.31496062992125984"/>
  <pageSetup paperSize="9" scale="48" fitToHeight="0" orientation="landscape" r:id="rId1"/>
  <rowBreaks count="7" manualBreakCount="7">
    <brk id="16" max="14" man="1"/>
    <brk id="23" max="14" man="1"/>
    <brk id="29" max="14" man="1"/>
    <brk id="37" max="14" man="1"/>
    <brk id="42" max="14" man="1"/>
    <brk id="46" max="14" man="1"/>
    <brk id="57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Комплексный план (Таблица 5 (2)</vt:lpstr>
      <vt:lpstr>'Комплексный план (Таблица 5 (2)'!Заголовки_для_печати</vt:lpstr>
      <vt:lpstr>'Комплексный план (Таблица 5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ОБП2</dc:creator>
  <cp:lastModifiedBy>ОБП3</cp:lastModifiedBy>
  <cp:lastPrinted>2019-07-02T12:57:44Z</cp:lastPrinted>
  <dcterms:created xsi:type="dcterms:W3CDTF">2019-04-15T10:43:49Z</dcterms:created>
  <dcterms:modified xsi:type="dcterms:W3CDTF">2019-07-17T14:17:28Z</dcterms:modified>
</cp:coreProperties>
</file>