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КП 01.01.2021 " sheetId="1" state="hidden" r:id="rId2"/>
    <sheet name="ПЗ" sheetId="2" state="hidden" r:id="rId3"/>
    <sheet name="Объемы финансирования программы" sheetId="3" state="hidden" r:id="rId4"/>
    <sheet name="КП изм1" sheetId="4" state="hidden" r:id="rId5"/>
    <sheet name="Таблица 3" sheetId="5" state="hidden" r:id="rId6"/>
    <sheet name="таблица 5" sheetId="6" state="hidden" r:id="rId7"/>
    <sheet name="Таблица 12" sheetId="7" state="visible" r:id="rId8"/>
    <sheet name="Таблица 1" sheetId="8" state="hidden" r:id="rId9"/>
  </sheets>
  <definedNames>
    <definedName function="false" hidden="false" localSheetId="0" name="_xlnm.Print_Area" vbProcedure="false">'КП 01.01.2021 '!$A$1:$P$79</definedName>
    <definedName function="false" hidden="false" localSheetId="3" name="_xlnm.Print_Area" vbProcedure="false">'КП изм1'!$A$1:$P$74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<sst xmlns="http://schemas.openxmlformats.org/spreadsheetml/2006/main" count="1283" uniqueCount="284">
  <si>
    <t xml:space="preserve">СОГЛАСОВАНО</t>
  </si>
  <si>
    <t xml:space="preserve">УТВЕРЖДЕНО</t>
  </si>
  <si>
    <t xml:space="preserve">Первый заместитель руководителя
 администрации МОГО "Ухта"</t>
  </si>
  <si>
    <t xml:space="preserve">Начальник МУ «УЖКХ»</t>
  </si>
  <si>
    <t xml:space="preserve">администрации МОГО «Ухта» </t>
  </si>
  <si>
    <t xml:space="preserve">_____________________</t>
  </si>
  <si>
    <t xml:space="preserve">_________________В.А. Барков</t>
  </si>
  <si>
    <t xml:space="preserve">«___»_____________ 2021 г.</t>
  </si>
  <si>
    <t xml:space="preserve">«___» __________2021 г. </t>
  </si>
  <si>
    <t xml:space="preserve">Комплексный план действий на 2021 г. по реализации муниципальной программы МОГО «Ухта»  «Формирование современной городской среды»</t>
  </si>
  <si>
    <t xml:space="preserve">№</t>
  </si>
  <si>
    <t xml:space="preserve">Наименование основного мероприятия, мероприятия, контрольного события муниципальной программы</t>
  </si>
  <si>
    <t xml:space="preserve">Ответственный исполнитель (соисполнитель) муниципальной программы</t>
  </si>
  <si>
    <t xml:space="preserve">Срок начала реализации</t>
  </si>
  <si>
    <t xml:space="preserve">Срок окончания реализации  (дата контрольного события)</t>
  </si>
  <si>
    <t xml:space="preserve">Объем ресурсного обеспечения на очередной финансовый год, рублей</t>
  </si>
  <si>
    <t xml:space="preserve">График реализации на очередной финансовый год, квартал</t>
  </si>
  <si>
    <t xml:space="preserve">Целевой индикатор (показатель)</t>
  </si>
  <si>
    <t xml:space="preserve">Всего:</t>
  </si>
  <si>
    <t xml:space="preserve">в том числе за счет средств:</t>
  </si>
  <si>
    <t xml:space="preserve">Федерального бюджета</t>
  </si>
  <si>
    <t xml:space="preserve">Республиканского бюджета</t>
  </si>
  <si>
    <t xml:space="preserve">Местного бюджета</t>
  </si>
  <si>
    <t xml:space="preserve">Приносящей доход деятельности</t>
  </si>
  <si>
    <t xml:space="preserve">Наименование, единица измерения
</t>
  </si>
  <si>
    <t xml:space="preserve">Значение
</t>
  </si>
  <si>
    <t xml:space="preserve">Задача 1. Обеспечение надлежащего содержания территорий муниципального образования</t>
  </si>
  <si>
    <t xml:space="preserve">1.</t>
  </si>
  <si>
    <t xml:space="preserve">Основное мероприятие 1.1. Содержание и ремонт объектов благоустройства территорий муниципального образования</t>
  </si>
  <si>
    <t xml:space="preserve">МУ «Управление жилищно-коммунального хозяйства» (далее - МУ "УЖКХ")</t>
  </si>
  <si>
    <t xml:space="preserve">01.01.2021</t>
  </si>
  <si>
    <t xml:space="preserve">31.12.2021</t>
  </si>
  <si>
    <t xml:space="preserve">V</t>
  </si>
  <si>
    <t xml:space="preserve">Площадь территорий МОГО «Ухта», в отношении которых проведены мероприятия по их содержанию и ремонту, тыс. кв.м.</t>
  </si>
  <si>
    <t xml:space="preserve">1.1.</t>
  </si>
  <si>
    <t xml:space="preserve">Мероприятие 1.1.1. Ремонт дворовых территорий многоквартирных домов, проездов к дворовым территориям многоквартирных домов, в т.ч. их лабораторные исследования</t>
  </si>
  <si>
    <t xml:space="preserve"> МУ  «УЖКХ»</t>
  </si>
  <si>
    <t xml:space="preserve">х</t>
  </si>
  <si>
    <t xml:space="preserve">1.2.</t>
  </si>
  <si>
    <t xml:space="preserve">Мероприятие 1.1.2.Содержание малых архитектурных форм и элементов благоустройства на дворовых территориях</t>
  </si>
  <si>
    <t xml:space="preserve">1.2. </t>
  </si>
  <si>
    <t xml:space="preserve">Мероприятие 1.1.3.  Организация работы по обеспечению наружным освещением и работоспособности светофоров</t>
  </si>
  <si>
    <t xml:space="preserve">1.3.</t>
  </si>
  <si>
    <t xml:space="preserve">Мероприятие 1.1.4. Предоставление субсидии организациям, осуществляющим капитальный ремонт (ремонт) и содержание объектов внешнего благоустройства</t>
  </si>
  <si>
    <t xml:space="preserve">1.4.</t>
  </si>
  <si>
    <t xml:space="preserve">Мероприятие 1.1.5. Техническое обслуживание, санитарное содержание мест погребений и текущий ремонт элементов благоустройства мест погребений на территории  МОГО  «Ухта»</t>
  </si>
  <si>
    <t xml:space="preserve">1.5.</t>
  </si>
  <si>
    <t xml:space="preserve">Мероприятие 1.1.6. .Принудительная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t>
  </si>
  <si>
    <t xml:space="preserve">6.7.</t>
  </si>
  <si>
    <t xml:space="preserve">Мероприятие 4.2.6. Предоставление субсидий организациям, осуществляющим капитальный ремонт (ремонт) и содержание объектов внешнего благоустройства, объектов культурного наследия</t>
  </si>
  <si>
    <t xml:space="preserve">1.6.</t>
  </si>
  <si>
    <t xml:space="preserve"> Мероприятие 1.1.7. Организация деятельности по обращению с животными без владельцев</t>
  </si>
  <si>
    <t xml:space="preserve">6.9.</t>
  </si>
  <si>
    <t xml:space="preserve">Мероприятие 4.2.7. Организация работы по технологическому присоединению к электрическим сетям, принадлежащим сторонним организациям</t>
  </si>
  <si>
    <t xml:space="preserve">1.7.</t>
  </si>
  <si>
    <t xml:space="preserve">Мероприятие 1.1.8. Обустройство мест погребений</t>
  </si>
  <si>
    <t xml:space="preserve">1.9.</t>
  </si>
  <si>
    <t xml:space="preserve">Мероприятие 1.1.9. Создание и содержание мест (площадок) накопления ТКО</t>
  </si>
  <si>
    <t xml:space="preserve">Контрольное событие № 1. Заключены муниципальные контракты по обустройству и приобретению объектов для создания привлекательной среды городского округа </t>
  </si>
  <si>
    <t xml:space="preserve">МУ  «УЖКХ»</t>
  </si>
  <si>
    <t xml:space="preserve">2.</t>
  </si>
  <si>
    <t xml:space="preserve">Основное мероприятие 1.2.  Осуществление контроля по соблюдению Правил благоустройства на территории МОГО «Ухта»</t>
  </si>
  <si>
    <t xml:space="preserve">-</t>
  </si>
  <si>
    <t xml:space="preserve">2.1.</t>
  </si>
  <si>
    <t xml:space="preserve">Мероприятие 1.2.1. Проведение инвентаризации объектов недвижимого имущества  и земельных участков, находящихся в собственности (пользовании) юридических лиц и индивидуальных предпринимателей, которые подлежат благоустройству  в соответствии с требованиями Правил благоустройства территории МОГО «Ухта» </t>
  </si>
  <si>
    <t xml:space="preserve">Главный архитектор</t>
  </si>
  <si>
    <t xml:space="preserve">2.2. </t>
  </si>
  <si>
    <t xml:space="preserve">Мероприятие 1.2.2. Разработка проектно-сметной документации и осуществление  технического надзора</t>
  </si>
  <si>
    <t xml:space="preserve">МУ УКС</t>
  </si>
  <si>
    <t xml:space="preserve">Контрольное событие № 2. </t>
  </si>
  <si>
    <t xml:space="preserve">Итого по задаче 1:</t>
  </si>
  <si>
    <t xml:space="preserve">Задача 2. Развитие благоустройства на территории муниципального образования</t>
  </si>
  <si>
    <t xml:space="preserve">3.</t>
  </si>
  <si>
    <t xml:space="preserve">Основное мероприятие 2.1.  Реализация мероприятий по благоустройству  общественных и дворовых территорий в рамках  регионального проекта «Формирование комфортной городской среды»</t>
  </si>
  <si>
    <t xml:space="preserve">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среды», ед.</t>
  </si>
  <si>
    <t xml:space="preserve">3.1.</t>
  </si>
  <si>
    <t xml:space="preserve">Мероприятие 2.1.1..Проведение капитального ремонта (ремонта) дворовых и общественных территорий в рамках регионального проекта «Формирование комфортной городской среды»</t>
  </si>
  <si>
    <t xml:space="preserve">3.2.</t>
  </si>
  <si>
    <t xml:space="preserve">Мероприятие 2.1.2. Формирование отчета о расходах на реализацию мероприятий   по благоустройству территорий в рамках  регионального проекта «Формирование комфортной городской среды»</t>
  </si>
  <si>
    <t xml:space="preserve">Контрольное событие № 3. Заключено соглашение о предоставлении субсидии из республиканского бюджета Республики Коми бюджету городского округа «Ухта»  на поддержку муниципальной программы «Формирование комфортной городской среды»</t>
  </si>
  <si>
    <t xml:space="preserve">4.</t>
  </si>
  <si>
    <t xml:space="preserve">Основное мероприятие 2.2. Реализация народных проектов</t>
  </si>
  <si>
    <t xml:space="preserve">Количество реализованных народных проектов в сфере благоустройства, ед.</t>
  </si>
  <si>
    <t xml:space="preserve">4.1.</t>
  </si>
  <si>
    <t xml:space="preserve">Мероприятие 2.2.1. Ремонт тротуала в д. Поромес</t>
  </si>
  <si>
    <t xml:space="preserve">4.2.</t>
  </si>
  <si>
    <t xml:space="preserve">Мероприятие 2.2.2. Модернизация уличного освещения в д. Лайково</t>
  </si>
  <si>
    <t xml:space="preserve">4.3.</t>
  </si>
  <si>
    <t xml:space="preserve">Мероприятие 2.2.3. Обустройство территории кладбища пст Кэмдин</t>
  </si>
  <si>
    <t xml:space="preserve">4.4.</t>
  </si>
  <si>
    <t xml:space="preserve">Мероприятие 2.2.4. Модернизация линии наружного освещения на территории МОГО «Ухта» по улицам Печорская, Маяковского, Школьная, Островского, Трудовая</t>
  </si>
  <si>
    <t xml:space="preserve">Контрольное событие № 4.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</si>
  <si>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 xml:space="preserve">Итого по задаче 2:</t>
  </si>
  <si>
    <t xml:space="preserve">Задача 3. Управление реализацией проектами благоустройства</t>
  </si>
  <si>
    <t xml:space="preserve">5.</t>
  </si>
  <si>
    <t xml:space="preserve">Основное мероприятие 3.1.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</si>
  <si>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 xml:space="preserve">Количество заседаний общественной комиссии МОГО «Ухта» по формированию и обеспечению реализации муниципальной программы «Формирование современной городской среды» </t>
  </si>
  <si>
    <t xml:space="preserve">5.1.</t>
  </si>
  <si>
    <t xml:space="preserve">Мероприятие 3.1.1. Разработка, утверждение и реализация комплекса мер по информированию граждан о реализации мероприятий по благоустройству</t>
  </si>
  <si>
    <t xml:space="preserve">5.2.</t>
  </si>
  <si>
    <t xml:space="preserve">Мероприятие 3.1.2.Организация голосования по отбору территорий для благоустройства</t>
  </si>
  <si>
    <t xml:space="preserve">Контрольное событие № 5. Протоколы по итогам совещаний, «круглых столов», семинаров с населением по вопросам благоустройства территорий сформированы и размещены на официальном портале администрации МОГО «Ухта»</t>
  </si>
  <si>
    <t xml:space="preserve">31.12.2021 </t>
  </si>
  <si>
    <t xml:space="preserve">6.</t>
  </si>
  <si>
    <t xml:space="preserve">Основное мероприятие 3.2. Осуществление контроля за реализацией проектов благоустройства </t>
  </si>
  <si>
    <t xml:space="preserve">6.1.</t>
  </si>
  <si>
    <t xml:space="preserve">Мероприятие 3.2.1.Формирование ежеквартального мониторинга о реализации муниципальной программы</t>
  </si>
  <si>
    <t xml:space="preserve">6.2. </t>
  </si>
  <si>
    <t xml:space="preserve">Мероприятие 3.2.2. Внесение отчетной информации в систему ГИС ЖКХ</t>
  </si>
  <si>
    <t xml:space="preserve">6.3.</t>
  </si>
  <si>
    <t xml:space="preserve">Контрольное событие № 2. На официальном сайте МУ  «УЖКХ» размещена информация о реализации муниципальной программы</t>
  </si>
  <si>
    <t xml:space="preserve">9.</t>
  </si>
  <si>
    <t xml:space="preserve">Основное мероприятие 4.5. Реализация народных проектов</t>
  </si>
  <si>
    <t xml:space="preserve"> МУ «Управление жилищно - коммунального хозяйства»</t>
  </si>
  <si>
    <t xml:space="preserve">9.1.</t>
  </si>
  <si>
    <t xml:space="preserve">Мероприятие 4.5.1. Выполнение работ по обустройству территорий, прошедших отбор на заседании межведомственной комиссии</t>
  </si>
  <si>
    <t xml:space="preserve">9.2.</t>
  </si>
  <si>
    <t xml:space="preserve">Мероприятие 4.5.2.  Проведение мероприятий по  заключению  с Министерством энергетики, жилищно-коммунального хозяйства и тарифов Республики Коми соглашения о предоставлении субсидии.</t>
  </si>
  <si>
    <t xml:space="preserve">Контрольное событие № 10.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</si>
  <si>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 xml:space="preserve">10.</t>
  </si>
  <si>
    <t xml:space="preserve">Основное мероприятие 4.6.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</si>
  <si>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 xml:space="preserve">10.1.</t>
  </si>
  <si>
    <t xml:space="preserve">Мероприятие 4.6.1. Приведение в нормативное состояние  улиц и проездов на территории МОГО «Ухта»</t>
  </si>
  <si>
    <t xml:space="preserve">10.2.</t>
  </si>
  <si>
    <t xml:space="preserve">Мероприятие 4.6.2. Предоставление  в Министерство строительства и дорожного хозяйства Республики Коми ежеквартального отчета о расходах,  в целях софинансирования которых предоставлена Субсидия.</t>
  </si>
  <si>
    <t xml:space="preserve">Контрольное событие № 11. Заключены муниципальные контракты на выполнение работ по приведению в нормативное состояние  улиц и проездов на территории МОГО «Ухта»</t>
  </si>
  <si>
    <t xml:space="preserve">Итого по задаче 3:</t>
  </si>
  <si>
    <t xml:space="preserve">Итого по программе:</t>
  </si>
  <si>
    <t xml:space="preserve">* -Отражаются одидаемые результаты, с указанием количества значений показателей или конкретных результов</t>
  </si>
  <si>
    <t xml:space="preserve">СОГЛАСОВАНО:</t>
  </si>
  <si>
    <t xml:space="preserve">Главный архитектор МОГО «Ухта»</t>
  </si>
  <si>
    <t xml:space="preserve">И.о. начальника Финансового управления администрации МОГО "Ухта"</t>
  </si>
  <si>
    <t xml:space="preserve">________________ С.Л. Тягун</t>
  </si>
  <si>
    <t xml:space="preserve">________________  Г.В. Крайн</t>
  </si>
  <si>
    <t xml:space="preserve">"____"____________2020 г.</t>
  </si>
  <si>
    <t xml:space="preserve">Начальник Управления капитального строительства </t>
  </si>
  <si>
    <t xml:space="preserve">Начальник Управления экономического развития 
администрации МОГО "Ухта"</t>
  </si>
  <si>
    <t xml:space="preserve">________________ А.А. Мишин</t>
  </si>
  <si>
    <t xml:space="preserve">__________________О.И. Курбанова</t>
  </si>
  <si>
    <t xml:space="preserve">Исп.: Елена Владимировна Гитченко</t>
  </si>
  <si>
    <t xml:space="preserve">т. 76-36-51</t>
  </si>
  <si>
    <t xml:space="preserve">Мероприятие</t>
  </si>
  <si>
    <t xml:space="preserve">Код цели</t>
  </si>
  <si>
    <t xml:space="preserve">ППА от 10.02.2021 г. № 270</t>
  </si>
  <si>
    <t xml:space="preserve">Изменение </t>
  </si>
  <si>
    <t xml:space="preserve">Отклонение</t>
  </si>
  <si>
    <t xml:space="preserve">Пояснения</t>
  </si>
  <si>
    <t xml:space="preserve">Основное мероприятие 1.1.Содержание и ремонт объектов благоустройства на  территории МОГО «Ухта»</t>
  </si>
  <si>
    <t xml:space="preserve">2.10001.000</t>
  </si>
  <si>
    <t xml:space="preserve">Перераспределение остатков средств бюджета МОГО «Ухта», образовавшихся на 01.01.2021г.  за счет неиспользованных в 2020 году межбюджетных трансфертов. Перераспределение на мероприятие 2.1.1.</t>
  </si>
  <si>
    <t xml:space="preserve">1.10002.000</t>
  </si>
  <si>
    <t xml:space="preserve">1.10003.000</t>
  </si>
  <si>
    <t xml:space="preserve">1.10004.000</t>
  </si>
  <si>
    <t xml:space="preserve">1.10005.000</t>
  </si>
  <si>
    <t xml:space="preserve">1.10006.000</t>
  </si>
  <si>
    <t xml:space="preserve">1.10007.000</t>
  </si>
  <si>
    <t xml:space="preserve">1.10008.000</t>
  </si>
  <si>
    <t xml:space="preserve">21-55550-00000-00000</t>
  </si>
  <si>
    <t xml:space="preserve">844 278,00 руб. - перераспределение в связи с уведомлением от 28.12.2020 №02/15. 93 810,00 руб. - перераспределение на основании постановления администрации МОГО «Ухта» </t>
  </si>
  <si>
    <t xml:space="preserve">3.10002.000</t>
  </si>
  <si>
    <t xml:space="preserve">Перераспределение остатков средств бюджета МОГО «Ухта», образовавшихся на 01.01.2021г.  за счет неиспользованных в 2020 году межбюджетных трансфертов. </t>
  </si>
  <si>
    <t xml:space="preserve">7230000.21</t>
  </si>
  <si>
    <t xml:space="preserve">Постановление правительства РК от 01.02.2021 №27</t>
  </si>
  <si>
    <t xml:space="preserve">Итого по Программе:</t>
  </si>
  <si>
    <t xml:space="preserve">Объемы финансирования Программы</t>
  </si>
  <si>
    <t xml:space="preserve">год</t>
  </si>
  <si>
    <t xml:space="preserve">Средства федерального бюджета (руб.)</t>
  </si>
  <si>
    <t xml:space="preserve">Средства республиканского бюджета   (руб.)</t>
  </si>
  <si>
    <t xml:space="preserve">Средства бюджета МОГО «Ухта» (руб.)</t>
  </si>
  <si>
    <t xml:space="preserve">Средства от приносящей доход деятельности (руб.)</t>
  </si>
  <si>
    <t xml:space="preserve">Всего (руб.)</t>
  </si>
  <si>
    <t xml:space="preserve">Итого:</t>
  </si>
  <si>
    <t xml:space="preserve">Основное мероприятие 1.1. Содержание и ремонт объектов благоустройства на  территории МОГО «Ухта»</t>
  </si>
  <si>
    <t xml:space="preserve">ИЗ1: Доля реализованных проектов по благоустройству территорий в общем количестве проектов по благоустройству территорий МОГО «Ухта», подлежащих к реализации в отчетном году, %</t>
  </si>
  <si>
    <t xml:space="preserve">Удельный вес благоустроенных территорий в общем  количестве территорий, требующих проведения работ по благоустройству, %</t>
  </si>
  <si>
    <t xml:space="preserve">Мероприятие 1.1.1. Ремонт дворовых территорий многоквартирных домов, проездов к дворовым территориям многоквартирных домов</t>
  </si>
  <si>
    <t xml:space="preserve">1.3. </t>
  </si>
  <si>
    <t xml:space="preserve">Мероприятие 1.1.6. 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t>
  </si>
  <si>
    <t xml:space="preserve">Мероприятие 1.1.7. Обустройство мест погребений</t>
  </si>
  <si>
    <t xml:space="preserve">1.8.</t>
  </si>
  <si>
    <t xml:space="preserve">Мероприятие 1.1.8. Создание и содержание мест (площадок) накопления ТКО</t>
  </si>
  <si>
    <t xml:space="preserve"> Мероприятие 1.1.9. Организация деятельности по обращению с животными без владельцев</t>
  </si>
  <si>
    <t xml:space="preserve">Основное мероприятие 2.1.  Реализация мероприятий в рамках регионального проекта «Формирование комфортной городской среды»</t>
  </si>
  <si>
    <t xml:space="preserve">Мероприятие 2.1.1. Проведение капитального ремонта (ремонта) дворовых и общественных территорий </t>
  </si>
  <si>
    <t xml:space="preserve">Мероприятие 2.1.2. Обустройство территории МОГО «Ухта» элементами благоустройства</t>
  </si>
  <si>
    <t xml:space="preserve">Контрольное событие № 2. Заключено соглашение о предоставлении субсидии из республиканского бюджета Республики Коми бюджету городского округа «Ухта»  на поддержку муниципальной программы «Формирование комфортной городской среды»</t>
  </si>
  <si>
    <t xml:space="preserve">Основное мероприятие 2.2. Реализация мероприятий в сфере благоустройства в рамках проекта «Народный бюджет»</t>
  </si>
  <si>
    <t xml:space="preserve">Мероприятие 2.2.1. Подготовка проекта Соглашения о предоставлении субсидии из республиканского бюджета Республики Коми на реализацию народных проектов в сфере благоустройства с Министерством строительства и жилищно-коммунального хозяйства Республики Коми</t>
  </si>
  <si>
    <t xml:space="preserve">Мероприятие 2.2.2.  Реализация народных проектов</t>
  </si>
  <si>
    <t xml:space="preserve">Контрольное событие № 3.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</si>
  <si>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 xml:space="preserve">"____"____________2021 г.</t>
  </si>
  <si>
    <t xml:space="preserve"> Мониторинг реализации муниципальной программы МОГО «Ухта» «Формирование современной городской среды» по состоянию на 01.04.2021 года
</t>
  </si>
  <si>
    <t xml:space="preserve">№ п/п</t>
  </si>
  <si>
    <t xml:space="preserve">Наименование муниципальной программы, подпрограммы, основного мероприятия</t>
  </si>
  <si>
    <t xml:space="preserve">Ответственные исполнители, соисполнители</t>
  </si>
  <si>
    <t xml:space="preserve">Расходы (руб.)</t>
  </si>
  <si>
    <t xml:space="preserve">Источник финансирования</t>
  </si>
  <si>
    <t xml:space="preserve">2021 год</t>
  </si>
  <si>
    <t xml:space="preserve">2022 год</t>
  </si>
  <si>
    <t xml:space="preserve">2023 год</t>
  </si>
  <si>
    <t xml:space="preserve">ВСЕГО</t>
  </si>
  <si>
    <t xml:space="preserve">Муниципальная программа МОГО «Ухта» «Формирование современной городской среды»</t>
  </si>
  <si>
    <t xml:space="preserve">ВСЕГО </t>
  </si>
  <si>
    <t xml:space="preserve">Федеральный бюджет</t>
  </si>
  <si>
    <t xml:space="preserve">Бюджет РК</t>
  </si>
  <si>
    <t xml:space="preserve">Бюджет МОГО «Ухта»</t>
  </si>
  <si>
    <t xml:space="preserve">Средства от приносящей доход деятельности</t>
  </si>
  <si>
    <t xml:space="preserve">МУ «УЖКХ»</t>
  </si>
  <si>
    <t xml:space="preserve">Содержание и ремонт объектов благоустройства на  территории МОГО «Ухта»</t>
  </si>
  <si>
    <t xml:space="preserve">Осуществление контроля по соблюдению Правил благоустройства на территории МОГО «Ухта»</t>
  </si>
  <si>
    <t xml:space="preserve">Реализация мероприятий в рамках регионального проекта «Формирование комфортной городской среды»</t>
  </si>
  <si>
    <t xml:space="preserve">2.2.</t>
  </si>
  <si>
    <t xml:space="preserve">2.2. Реализация мероприятий в сфере благоустройства в рамках проекта «Народный бюджет»</t>
  </si>
  <si>
    <t xml:space="preserve">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</si>
  <si>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 xml:space="preserve">3.2</t>
  </si>
  <si>
    <t xml:space="preserve"> Осуществление контроля по реализации проектов благоустройства  </t>
  </si>
  <si>
    <t xml:space="preserve">Наименование основного мероприятия муниципальной программы</t>
  </si>
  <si>
    <t xml:space="preserve">Наименование субсидии и (или) иного межбюджетного трансферта</t>
  </si>
  <si>
    <t xml:space="preserve">Результат использования субсидии
</t>
  </si>
  <si>
    <t xml:space="preserve">Показатель результата использования субсидии и (или) иных межбюджетных трансфертов </t>
  </si>
  <si>
    <t xml:space="preserve">Наименование показателя,  ед. изм.</t>
  </si>
  <si>
    <t xml:space="preserve">Плановое значение по годам</t>
  </si>
  <si>
    <t xml:space="preserve">Основное мероприятие 2.1. Реализация мероприятий по благоустройству дворовых и общественных территорий в рамках  регионального проекта «Формирование комфортной городской среды»</t>
  </si>
  <si>
    <t xml:space="preserve">Субсидия  на поддержку
муниципальных программ (подпрограмм) формирования современной городской среды </t>
  </si>
  <si>
    <t xml:space="preserve">Реализованы мероприятия по
благоустройству мест массового отдыха
населения (городских парков),
общественных территорий (набережные территории,
центральные площади, парки и др.) и иные
мероприятия, предусмотренные муниципальной программой 
</t>
  </si>
  <si>
    <t xml:space="preserve">Достигнут процент граждан в возрасте от 14 лет, принявших участие в решении вопросов развития городской среды, проживающих в муниципальных образованиях, на территории которых реализуются проекты по созданию комфортной городской среды</t>
  </si>
  <si>
    <t xml:space="preserve">Процент граждан в возрасте от 14 лет, принявших участие в решении вопросов развития городской среды, проживающих в МОГО «Ухта», %</t>
  </si>
  <si>
    <t xml:space="preserve">Мониторинг реализации муниципальной программы МОГО «Ухта» «Формирование современной городской среды» по состоянию на 01.10.2023 года</t>
  </si>
  <si>
    <t xml:space="preserve">Наименование целевого индикатора (показателя)</t>
  </si>
  <si>
    <t xml:space="preserve">Ед. измерения</t>
  </si>
  <si>
    <t xml:space="preserve">Значения целевых индикаторов (показателей) муниципальной программы 
</t>
  </si>
  <si>
    <t xml:space="preserve">Ответственный исполнитель</t>
  </si>
  <si>
    <t xml:space="preserve">Примечание</t>
  </si>
  <si>
    <t xml:space="preserve">план</t>
  </si>
  <si>
    <t xml:space="preserve">факт</t>
  </si>
  <si>
    <t xml:space="preserve">Площадь территории, на которой проведены мероприятия по благоустройству</t>
  </si>
  <si>
    <t xml:space="preserve">тыс. кв.м.</t>
  </si>
  <si>
    <t xml:space="preserve">Мероприятия продолжатся в 4 квартале</t>
  </si>
  <si>
    <t xml:space="preserve">Доля территорий общего пользования МОГО «Ухта», в отношении которых заключены муниципальные контракты (договоры) по их содержанию, в общей площади территорий общего пользования, подлежащей содержанию</t>
  </si>
  <si>
    <t xml:space="preserve">%</t>
  </si>
  <si>
    <t xml:space="preserve">Заключены все муниципальные контракты (договоры) по  содержанию территорий общего пользования</t>
  </si>
  <si>
    <t xml:space="preserve">Общая протяженность освещенных частей улиц, проездов, набережных
</t>
  </si>
  <si>
    <t xml:space="preserve">км</t>
  </si>
  <si>
    <t xml:space="preserve">Количество отловленных животных без владельцев</t>
  </si>
  <si>
    <t xml:space="preserve">ед.</t>
  </si>
  <si>
    <t xml:space="preserve">Задача 2. Развитие благоустройства на территории муниципальногоо образования</t>
  </si>
  <si>
    <t xml:space="preserve">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</t>
  </si>
  <si>
    <t xml:space="preserve">Выполнены все мероприятия по благоустройству территории муниципального образования</t>
  </si>
  <si>
    <t xml:space="preserve">Удельный вес граждан в возрасте от 14 лет, принявших участие в решении вопросов развития городской среды</t>
  </si>
  <si>
    <t xml:space="preserve">Проведено голосоване по отбору общественных территорий, подлежащих благоустройству в рамках реализации муниципальных программ формирования современной городской среды, в период с 15 апреля по 31 мая 2023 года. Запланировано проведение мероприятий в 4 кваратале</t>
  </si>
  <si>
    <t xml:space="preserve">7.</t>
  </si>
  <si>
    <t xml:space="preserve"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Программы</t>
  </si>
  <si>
    <t xml:space="preserve">8.</t>
  </si>
  <si>
    <t xml:space="preserve">Количество благоустроенных общественных территорий в рамках регионального проекта «Формирование комфортной городской среды»
</t>
  </si>
  <si>
    <t xml:space="preserve">Количество реализованных проектов по благоустройству территорий
</t>
  </si>
  <si>
    <t xml:space="preserve">Х</t>
  </si>
  <si>
    <t xml:space="preserve">Количество реализованных народных проектов</t>
  </si>
  <si>
    <t xml:space="preserve">Обустроено уличное освещение в сквере по ул. Октябрьская в пгт. Водный</t>
  </si>
  <si>
    <t xml:space="preserve">11.</t>
  </si>
  <si>
    <t xml:space="preserve">Доля реализованных проектов по благоустройству общественных пространств от общего количества проектов по благоустройству общественных пространств, запланированных к реализации
</t>
  </si>
  <si>
    <t xml:space="preserve">Выполнен ремонт проезжей части, парковки и тротуара с установкой бордюрного камня по ул.Клубная в мкр. Ветлосян</t>
  </si>
  <si>
    <t xml:space="preserve">12.</t>
  </si>
  <si>
    <t xml:space="preserve">Доля реализованных проектов по созданию привлекательной среды городского округа от общего количества проектов по созданию привлекательной среды городского округа, запланированных к реализации
</t>
  </si>
  <si>
    <t xml:space="preserve">Обустроена детская и спортивная площадка по ул. Авиационная 23 в мкр. Дальний. Заключен  мк на поставку детского игрового обрудования в пгт. Водный. Ведутся работы по обустройству баскетбольной площадки в пгт. Водный. Приобретено оборудование для обустройства дворовой территории домов 3, 5 по ул. 30 лет Октября, домов 11, 11а, 15 по ул. Юбилейная. Выполнение 5го наказа избирателей планируется к выполнению в 4 квартале.</t>
  </si>
  <si>
    <t xml:space="preserve">Задача 3. Управление реализацией проектов благоустройства
</t>
  </si>
  <si>
    <t xml:space="preserve">13.</t>
  </si>
  <si>
    <t xml:space="preserve">Не выполняется. Будут внесены изменения в плановое значение показателя на 2023 год.</t>
  </si>
  <si>
    <t xml:space="preserve">Таблица 1</t>
  </si>
  <si>
    <t xml:space="preserve">Перечень и характеристики основных мероприятий муниципальной программы МОГО «Ухта» «Формирование современной городской среды»</t>
  </si>
  <si>
    <t xml:space="preserve">Номер и наименование основного мероприятия</t>
  </si>
  <si>
    <t xml:space="preserve">Ответственный исполнитель, основного мероприятия </t>
  </si>
  <si>
    <t xml:space="preserve">Срок окончания реализации</t>
  </si>
  <si>
    <t xml:space="preserve">Связь с целевыми индикаторами (показателями) муниципальной программы (подпрограммы)</t>
  </si>
  <si>
    <t xml:space="preserve">1.1. Содержание и ремонт объектов благоустройства территорий муниципального образования</t>
  </si>
  <si>
    <t xml:space="preserve">ИЦ: Площадь территорий МОГО «Ухта», в отношении которых проведены мероприятия по их содержанию и ремонту
ИЗ1: Доля реализованных проектов по благоустройству территорий в общем количестве проектов по благоустройству территорий МОГО «Ухта», подлежащих к реализации в отчетном году
</t>
  </si>
  <si>
    <t xml:space="preserve">1.2.  Осуществление контроля по соблюдению Правил благоустройства на территории МОГО «Ухта»</t>
  </si>
  <si>
    <t xml:space="preserve">2.1. Реализация мероприятий в рамках регионального проекта «Формирование комфортной городской среды»</t>
  </si>
  <si>
    <t xml:space="preserve">ИРП, ИМБТ: 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
ИРП, ИМБТ: Процент граждан в возрасте от 14 лет, принявших участие в решении вопросов развития городской среды, проживающих в МОГО «Ухта»
ИЗ2: Количество проектов благоустройства территорий, реализованных с финансовым и/или трудовым участием граждан, организаций 
</t>
  </si>
  <si>
    <t xml:space="preserve"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реализации мероприятий по благоустройству дворовых и общественных территорий</t>
  </si>
  <si>
    <t xml:space="preserve">2.2. Реализация народных проектов</t>
  </si>
  <si>
    <t xml:space="preserve">ИЗ2: Количество проектов благоустройства территорий, реализованных с финансовым и/или трудовым участием граждан, организаций
ИМ: Количество реализованных народных проектов в сфере благоустройства
</t>
  </si>
  <si>
    <t xml:space="preserve">3.1.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</si>
  <si>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 xml:space="preserve">ИЗ: Количество заседаний общественной комиссии МОГО «Ухта» по формированию и обеспечению реализации муниципальной программы «Формирование современной городской среды» </t>
  </si>
  <si>
    <t xml:space="preserve">3.2. Осуществление контроля за реализацией проектов благоустройства  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</si>
</sst>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&quot;р.&quot;_-;\-* #,##0.00&quot;р.&quot;_-;_-* \-??&quot;р.&quot;_-;_-@_-"/>
    <numFmt numFmtId="166" formatCode="_-* #,##0.00_р_._-;\-* #,##0.00_р_._-;_-* \-??_р_._-;_-@_-"/>
    <numFmt numFmtId="167" formatCode="#,##0.00"/>
    <numFmt numFmtId="168" formatCode="#,##0"/>
    <numFmt numFmtId="169" formatCode="0"/>
    <numFmt numFmtId="170" formatCode="@"/>
    <numFmt numFmtId="171" formatCode="dd/mm/yyyy"/>
    <numFmt numFmtId="172" formatCode="0.00"/>
    <numFmt numFmtId="173" formatCode="dd/mmm"/>
    <numFmt numFmtId="174" formatCode="0%"/>
    <numFmt numFmtId="175" formatCode="0.000000000000000%"/>
  </numFmts>
  <fonts count="2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2"/>
      <name val="Times New Roman"/>
      <family val="1"/>
      <charset val="204"/>
    </font>
    <font>
      <u val="single"/>
      <sz val="16"/>
      <name val="Times New Roman"/>
      <family val="1"/>
      <charset val="204"/>
    </font>
    <font>
      <i val="true"/>
      <sz val="16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D7E4BD"/>
        <bgColor rgb="FFEBF1DE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1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8" fillId="0" borderId="1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3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5" fontId="8" fillId="0" borderId="0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8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8" fillId="4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8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5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Денежный 2" xfId="20"/>
    <cellStyle name="Обычный 2" xfId="21"/>
    <cellStyle name="Обычный 3" xfId="22"/>
    <cellStyle name="Финансов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04A7B"/>
    <pageSetUpPr fitToPage="true"/>
  </sheetPr>
  <dimension ref="A1:T241"/>
  <sheetViews>
    <sheetView showFormulas="false" showGridLines="true" showRowColHeaders="true" showZeros="true" rightToLeft="false" tabSelected="false" showOutlineSymbols="true" defaultGridColor="true" view="normal" topLeftCell="A31" colorId="64" zoomScale="70" zoomScaleNormal="70" zoomScalePageLayoutView="50" workbookViewId="0">
      <selection pane="topLeft" activeCell="B14" activeCellId="0" sqref="B14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2" width="63.86"/>
    <col collapsed="false" customWidth="true" hidden="false" outlineLevel="0" max="3" min="3" style="3" width="24.29"/>
    <col collapsed="false" customWidth="true" hidden="false" outlineLevel="0" max="4" min="4" style="3" width="18.14"/>
    <col collapsed="false" customWidth="true" hidden="false" outlineLevel="0" max="5" min="5" style="3" width="17.71"/>
    <col collapsed="false" customWidth="true" hidden="false" outlineLevel="0" max="6" min="6" style="4" width="27"/>
    <col collapsed="false" customWidth="true" hidden="false" outlineLevel="0" max="7" min="7" style="5" width="24"/>
    <col collapsed="false" customWidth="true" hidden="false" outlineLevel="0" max="8" min="8" style="5" width="26.42"/>
    <col collapsed="false" customWidth="true" hidden="false" outlineLevel="0" max="10" min="9" style="5" width="25.86"/>
    <col collapsed="false" customWidth="true" hidden="false" outlineLevel="0" max="11" min="11" style="6" width="4.43"/>
    <col collapsed="false" customWidth="true" hidden="false" outlineLevel="0" max="12" min="12" style="6" width="4.29"/>
    <col collapsed="false" customWidth="true" hidden="false" outlineLevel="0" max="13" min="13" style="6" width="4.43"/>
    <col collapsed="false" customWidth="true" hidden="false" outlineLevel="0" max="14" min="14" style="6" width="4.57"/>
    <col collapsed="false" customWidth="true" hidden="false" outlineLevel="0" max="15" min="15" style="6" width="36.85"/>
    <col collapsed="false" customWidth="true" hidden="false" outlineLevel="0" max="16" min="16" style="6" width="19.42"/>
    <col collapsed="false" customWidth="false" hidden="false" outlineLevel="0" max="1024" min="17" style="6" width="9.14"/>
  </cols>
  <sheetData>
    <row r="1" customFormat="false" ht="20.25" hidden="false" customHeight="false" outlineLevel="0" collapsed="false">
      <c r="B1" s="7" t="s">
        <v>0</v>
      </c>
      <c r="C1" s="8"/>
      <c r="F1" s="3"/>
      <c r="G1" s="9" t="s">
        <v>1</v>
      </c>
      <c r="H1" s="9"/>
      <c r="I1" s="9"/>
      <c r="J1" s="9"/>
      <c r="K1" s="9"/>
      <c r="L1" s="9"/>
      <c r="M1" s="9"/>
      <c r="N1" s="9"/>
      <c r="O1" s="9"/>
      <c r="P1" s="9"/>
    </row>
    <row r="2" customFormat="false" ht="20.25" hidden="false" customHeight="true" outlineLevel="0" collapsed="false">
      <c r="B2" s="10" t="s">
        <v>2</v>
      </c>
      <c r="C2" s="11"/>
      <c r="F2" s="3"/>
      <c r="G2" s="12" t="s">
        <v>3</v>
      </c>
      <c r="H2" s="12"/>
      <c r="I2" s="12"/>
      <c r="J2" s="12"/>
      <c r="K2" s="12"/>
      <c r="L2" s="12"/>
      <c r="M2" s="12"/>
      <c r="N2" s="12"/>
      <c r="O2" s="12"/>
      <c r="P2" s="12"/>
    </row>
    <row r="3" customFormat="false" ht="20.25" hidden="false" customHeight="true" outlineLevel="0" collapsed="false">
      <c r="B3" s="10" t="s">
        <v>4</v>
      </c>
      <c r="C3" s="11"/>
      <c r="F3" s="13"/>
      <c r="G3" s="12"/>
      <c r="H3" s="12"/>
      <c r="I3" s="12"/>
      <c r="J3" s="12"/>
    </row>
    <row r="4" customFormat="false" ht="38.25" hidden="false" customHeight="true" outlineLevel="0" collapsed="false">
      <c r="B4" s="7" t="s">
        <v>5</v>
      </c>
      <c r="C4" s="11"/>
      <c r="F4" s="3"/>
      <c r="G4" s="14" t="s">
        <v>6</v>
      </c>
      <c r="H4" s="14"/>
      <c r="I4" s="14"/>
      <c r="J4" s="14"/>
      <c r="K4" s="14"/>
      <c r="L4" s="14"/>
      <c r="M4" s="14"/>
      <c r="N4" s="14"/>
      <c r="O4" s="14"/>
      <c r="P4" s="14"/>
    </row>
    <row r="5" customFormat="false" ht="26.25" hidden="false" customHeight="true" outlineLevel="0" collapsed="false">
      <c r="B5" s="7" t="s">
        <v>7</v>
      </c>
      <c r="C5" s="11"/>
      <c r="F5" s="3"/>
      <c r="G5" s="14" t="s">
        <v>8</v>
      </c>
      <c r="H5" s="14"/>
      <c r="I5" s="14"/>
      <c r="J5" s="14"/>
      <c r="K5" s="14"/>
      <c r="L5" s="14"/>
      <c r="M5" s="14"/>
      <c r="N5" s="14"/>
      <c r="O5" s="14"/>
      <c r="P5" s="14"/>
    </row>
    <row r="6" customFormat="false" ht="20.25" hidden="false" customHeight="false" outlineLevel="0" collapsed="false">
      <c r="B6" s="7"/>
      <c r="C6" s="11"/>
      <c r="F6" s="3"/>
    </row>
    <row r="7" customFormat="false" ht="20.25" hidden="false" customHeight="true" outlineLevel="0" collapsed="false">
      <c r="B7" s="15" t="s">
        <v>9</v>
      </c>
      <c r="C7" s="15"/>
      <c r="D7" s="15"/>
      <c r="E7" s="15"/>
      <c r="F7" s="15"/>
      <c r="G7" s="15"/>
      <c r="H7" s="15"/>
      <c r="I7" s="15"/>
      <c r="J7" s="15"/>
    </row>
    <row r="8" customFormat="false" ht="20.25" hidden="false" customHeight="false" outlineLevel="0" collapsed="false">
      <c r="B8" s="15"/>
      <c r="C8" s="15"/>
      <c r="D8" s="15"/>
      <c r="E8" s="15"/>
      <c r="F8" s="15"/>
      <c r="G8" s="15"/>
      <c r="H8" s="15"/>
      <c r="I8" s="15"/>
      <c r="J8" s="15"/>
    </row>
    <row r="9" s="18" customFormat="true" ht="42.75" hidden="false" customHeight="true" outlineLevel="0" collapsed="false">
      <c r="A9" s="16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/>
      <c r="H9" s="17"/>
      <c r="I9" s="17"/>
      <c r="J9" s="17"/>
      <c r="K9" s="17" t="s">
        <v>16</v>
      </c>
      <c r="L9" s="17"/>
      <c r="M9" s="17"/>
      <c r="N9" s="17"/>
      <c r="O9" s="16" t="s">
        <v>17</v>
      </c>
      <c r="P9" s="16"/>
    </row>
    <row r="10" s="18" customFormat="true" ht="57" hidden="false" customHeight="true" outlineLevel="0" collapsed="false">
      <c r="A10" s="16"/>
      <c r="B10" s="17"/>
      <c r="C10" s="17"/>
      <c r="D10" s="17"/>
      <c r="E10" s="17"/>
      <c r="F10" s="17" t="s">
        <v>18</v>
      </c>
      <c r="G10" s="17" t="s">
        <v>19</v>
      </c>
      <c r="H10" s="17"/>
      <c r="I10" s="17"/>
      <c r="J10" s="17"/>
      <c r="K10" s="17"/>
      <c r="L10" s="17"/>
      <c r="M10" s="17"/>
      <c r="N10" s="17"/>
      <c r="O10" s="16"/>
      <c r="P10" s="16"/>
    </row>
    <row r="11" s="18" customFormat="true" ht="66" hidden="false" customHeight="true" outlineLevel="0" collapsed="false">
      <c r="A11" s="16"/>
      <c r="B11" s="17"/>
      <c r="C11" s="17"/>
      <c r="D11" s="17"/>
      <c r="E11" s="17"/>
      <c r="F11" s="17"/>
      <c r="G11" s="17" t="s">
        <v>20</v>
      </c>
      <c r="H11" s="17" t="s">
        <v>21</v>
      </c>
      <c r="I11" s="17" t="s">
        <v>22</v>
      </c>
      <c r="J11" s="17" t="s">
        <v>23</v>
      </c>
      <c r="K11" s="17" t="n">
        <v>1</v>
      </c>
      <c r="L11" s="19" t="n">
        <v>2</v>
      </c>
      <c r="M11" s="16" t="n">
        <v>3</v>
      </c>
      <c r="N11" s="16" t="n">
        <v>4</v>
      </c>
      <c r="O11" s="20" t="s">
        <v>24</v>
      </c>
      <c r="P11" s="20" t="s">
        <v>25</v>
      </c>
    </row>
    <row r="12" s="23" customFormat="true" ht="20.25" hidden="false" customHeight="true" outlineLevel="0" collapsed="false">
      <c r="A12" s="21" t="n">
        <v>1</v>
      </c>
      <c r="B12" s="22" t="n">
        <v>1</v>
      </c>
      <c r="C12" s="22" t="n">
        <v>2</v>
      </c>
      <c r="D12" s="22" t="n">
        <v>4</v>
      </c>
      <c r="E12" s="22" t="n">
        <v>5</v>
      </c>
      <c r="F12" s="22" t="n">
        <v>6</v>
      </c>
      <c r="G12" s="22" t="n">
        <v>7</v>
      </c>
      <c r="H12" s="22" t="n">
        <v>8</v>
      </c>
      <c r="I12" s="22" t="n">
        <v>9</v>
      </c>
      <c r="J12" s="22" t="n">
        <v>10</v>
      </c>
      <c r="K12" s="22" t="n">
        <v>11</v>
      </c>
      <c r="L12" s="22" t="n">
        <v>12</v>
      </c>
      <c r="M12" s="22" t="n">
        <v>13</v>
      </c>
      <c r="N12" s="22" t="n">
        <v>14</v>
      </c>
      <c r="O12" s="21" t="n">
        <v>15</v>
      </c>
      <c r="P12" s="21" t="n">
        <v>16</v>
      </c>
    </row>
    <row r="13" s="26" customFormat="true" ht="27.75" hidden="false" customHeight="true" outlineLevel="0" collapsed="false">
      <c r="A13" s="24"/>
      <c r="B13" s="25" t="s">
        <v>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="26" customFormat="true" ht="112.5" hidden="false" customHeight="true" outlineLevel="0" collapsed="false">
      <c r="A14" s="24" t="s">
        <v>27</v>
      </c>
      <c r="B14" s="27" t="s">
        <v>28</v>
      </c>
      <c r="C14" s="28" t="s">
        <v>29</v>
      </c>
      <c r="D14" s="29" t="s">
        <v>30</v>
      </c>
      <c r="E14" s="29" t="s">
        <v>31</v>
      </c>
      <c r="F14" s="30" t="n">
        <f aca="false">SUM(F15:F25)</f>
        <v>313626621</v>
      </c>
      <c r="G14" s="30" t="n">
        <f aca="false">SUM(G15:G24)</f>
        <v>0</v>
      </c>
      <c r="H14" s="30" t="n">
        <f aca="false">SUM(H15:H24)</f>
        <v>3504245</v>
      </c>
      <c r="I14" s="30" t="n">
        <f aca="false">SUM(I15:I25)</f>
        <v>310122376</v>
      </c>
      <c r="J14" s="30" t="n">
        <f aca="false">SUM(J15:J24)</f>
        <v>0</v>
      </c>
      <c r="K14" s="31" t="s">
        <v>32</v>
      </c>
      <c r="L14" s="31" t="s">
        <v>32</v>
      </c>
      <c r="M14" s="31" t="s">
        <v>32</v>
      </c>
      <c r="N14" s="31" t="s">
        <v>32</v>
      </c>
      <c r="O14" s="32" t="s">
        <v>33</v>
      </c>
      <c r="P14" s="33" t="n">
        <v>237.2</v>
      </c>
    </row>
    <row r="15" s="18" customFormat="true" ht="91.5" hidden="false" customHeight="true" outlineLevel="0" collapsed="false">
      <c r="A15" s="16" t="s">
        <v>34</v>
      </c>
      <c r="B15" s="34" t="s">
        <v>35</v>
      </c>
      <c r="C15" s="17" t="s">
        <v>36</v>
      </c>
      <c r="D15" s="32" t="n">
        <v>44197</v>
      </c>
      <c r="E15" s="32" t="n">
        <v>44561</v>
      </c>
      <c r="F15" s="31" t="n">
        <f aca="false">G15+H15+I15+J15</f>
        <v>11223830</v>
      </c>
      <c r="G15" s="31" t="n">
        <v>0</v>
      </c>
      <c r="H15" s="31" t="n">
        <v>0</v>
      </c>
      <c r="I15" s="31" t="n">
        <v>11223830</v>
      </c>
      <c r="J15" s="31" t="n">
        <v>0</v>
      </c>
      <c r="K15" s="31" t="s">
        <v>32</v>
      </c>
      <c r="L15" s="31" t="s">
        <v>32</v>
      </c>
      <c r="M15" s="31" t="s">
        <v>32</v>
      </c>
      <c r="N15" s="31" t="s">
        <v>32</v>
      </c>
      <c r="O15" s="28" t="s">
        <v>37</v>
      </c>
      <c r="P15" s="28" t="s">
        <v>37</v>
      </c>
    </row>
    <row r="16" s="18" customFormat="true" ht="73.5" hidden="false" customHeight="true" outlineLevel="0" collapsed="false">
      <c r="A16" s="16" t="s">
        <v>38</v>
      </c>
      <c r="B16" s="34" t="s">
        <v>39</v>
      </c>
      <c r="C16" s="17" t="s">
        <v>36</v>
      </c>
      <c r="D16" s="32" t="n">
        <v>44197</v>
      </c>
      <c r="E16" s="32" t="n">
        <v>44561</v>
      </c>
      <c r="F16" s="31" t="n">
        <f aca="false">G16+H16+I16+J16</f>
        <v>150000</v>
      </c>
      <c r="G16" s="31" t="n">
        <v>0</v>
      </c>
      <c r="H16" s="31" t="n">
        <v>0</v>
      </c>
      <c r="I16" s="31" t="n">
        <v>150000</v>
      </c>
      <c r="J16" s="31" t="n">
        <v>0</v>
      </c>
      <c r="K16" s="31" t="s">
        <v>32</v>
      </c>
      <c r="L16" s="31" t="s">
        <v>32</v>
      </c>
      <c r="M16" s="31" t="s">
        <v>32</v>
      </c>
      <c r="N16" s="31" t="s">
        <v>32</v>
      </c>
      <c r="O16" s="28" t="s">
        <v>37</v>
      </c>
      <c r="P16" s="28" t="s">
        <v>37</v>
      </c>
    </row>
    <row r="17" s="18" customFormat="true" ht="78" hidden="false" customHeight="true" outlineLevel="0" collapsed="false">
      <c r="A17" s="16" t="s">
        <v>40</v>
      </c>
      <c r="B17" s="34" t="s">
        <v>41</v>
      </c>
      <c r="C17" s="17" t="s">
        <v>36</v>
      </c>
      <c r="D17" s="32" t="n">
        <v>44197</v>
      </c>
      <c r="E17" s="32" t="n">
        <v>44561</v>
      </c>
      <c r="F17" s="31" t="n">
        <f aca="false">G17+H17+I17+J17</f>
        <v>20000000</v>
      </c>
      <c r="G17" s="31" t="n">
        <v>0</v>
      </c>
      <c r="H17" s="31" t="n">
        <v>0</v>
      </c>
      <c r="I17" s="35" t="n">
        <v>20000000</v>
      </c>
      <c r="J17" s="31" t="n">
        <v>0</v>
      </c>
      <c r="K17" s="31" t="s">
        <v>32</v>
      </c>
      <c r="L17" s="31" t="s">
        <v>32</v>
      </c>
      <c r="M17" s="31" t="s">
        <v>32</v>
      </c>
      <c r="N17" s="31" t="s">
        <v>32</v>
      </c>
      <c r="O17" s="28" t="s">
        <v>37</v>
      </c>
      <c r="P17" s="28" t="s">
        <v>37</v>
      </c>
    </row>
    <row r="18" s="18" customFormat="true" ht="83.25" hidden="false" customHeight="true" outlineLevel="0" collapsed="false">
      <c r="A18" s="16" t="s">
        <v>42</v>
      </c>
      <c r="B18" s="34" t="s">
        <v>43</v>
      </c>
      <c r="C18" s="17" t="s">
        <v>36</v>
      </c>
      <c r="D18" s="32" t="n">
        <v>44197</v>
      </c>
      <c r="E18" s="32" t="n">
        <v>44561</v>
      </c>
      <c r="F18" s="31" t="n">
        <f aca="false">G18+H18+I18+J18</f>
        <v>254000000</v>
      </c>
      <c r="G18" s="31" t="n">
        <v>0</v>
      </c>
      <c r="H18" s="31" t="n">
        <v>0</v>
      </c>
      <c r="I18" s="35" t="n">
        <v>254000000</v>
      </c>
      <c r="J18" s="31" t="n">
        <v>0</v>
      </c>
      <c r="K18" s="31" t="s">
        <v>32</v>
      </c>
      <c r="L18" s="31" t="s">
        <v>32</v>
      </c>
      <c r="M18" s="31" t="s">
        <v>32</v>
      </c>
      <c r="N18" s="31" t="s">
        <v>32</v>
      </c>
      <c r="O18" s="28" t="s">
        <v>37</v>
      </c>
      <c r="P18" s="28" t="s">
        <v>37</v>
      </c>
    </row>
    <row r="19" s="18" customFormat="true" ht="77.25" hidden="false" customHeight="true" outlineLevel="0" collapsed="false">
      <c r="A19" s="16" t="s">
        <v>44</v>
      </c>
      <c r="B19" s="34" t="s">
        <v>45</v>
      </c>
      <c r="C19" s="17" t="s">
        <v>36</v>
      </c>
      <c r="D19" s="32" t="n">
        <v>44197</v>
      </c>
      <c r="E19" s="32" t="n">
        <v>44561</v>
      </c>
      <c r="F19" s="31" t="n">
        <f aca="false">G19+H19+I19+J19</f>
        <v>4651698</v>
      </c>
      <c r="G19" s="31" t="n">
        <v>0</v>
      </c>
      <c r="H19" s="31" t="n">
        <v>0</v>
      </c>
      <c r="I19" s="35" t="n">
        <f aca="false">2051698+2600000</f>
        <v>4651698</v>
      </c>
      <c r="J19" s="31" t="n">
        <v>0</v>
      </c>
      <c r="K19" s="31" t="s">
        <v>32</v>
      </c>
      <c r="L19" s="31" t="s">
        <v>32</v>
      </c>
      <c r="M19" s="31" t="s">
        <v>32</v>
      </c>
      <c r="N19" s="31" t="s">
        <v>32</v>
      </c>
      <c r="O19" s="28" t="s">
        <v>37</v>
      </c>
      <c r="P19" s="28" t="s">
        <v>37</v>
      </c>
    </row>
    <row r="20" s="18" customFormat="true" ht="155.25" hidden="false" customHeight="true" outlineLevel="0" collapsed="false">
      <c r="A20" s="16" t="s">
        <v>46</v>
      </c>
      <c r="B20" s="36" t="s">
        <v>47</v>
      </c>
      <c r="C20" s="17" t="s">
        <v>36</v>
      </c>
      <c r="D20" s="32" t="n">
        <v>44197</v>
      </c>
      <c r="E20" s="32" t="n">
        <v>44561</v>
      </c>
      <c r="F20" s="31" t="n">
        <f aca="false">G20+H20+I20+J20</f>
        <v>50000</v>
      </c>
      <c r="G20" s="31" t="n">
        <v>0</v>
      </c>
      <c r="H20" s="31" t="n">
        <v>0</v>
      </c>
      <c r="I20" s="35" t="n">
        <v>50000</v>
      </c>
      <c r="J20" s="31" t="n">
        <v>0</v>
      </c>
      <c r="K20" s="31" t="s">
        <v>32</v>
      </c>
      <c r="L20" s="31" t="s">
        <v>32</v>
      </c>
      <c r="M20" s="31" t="s">
        <v>32</v>
      </c>
      <c r="N20" s="31" t="s">
        <v>32</v>
      </c>
      <c r="O20" s="28" t="s">
        <v>37</v>
      </c>
      <c r="P20" s="28" t="s">
        <v>37</v>
      </c>
    </row>
    <row r="21" s="18" customFormat="true" ht="186" hidden="true" customHeight="true" outlineLevel="0" collapsed="false">
      <c r="A21" s="16" t="s">
        <v>48</v>
      </c>
      <c r="B21" s="34" t="s">
        <v>49</v>
      </c>
      <c r="C21" s="17" t="s">
        <v>36</v>
      </c>
      <c r="D21" s="32" t="n">
        <v>43831</v>
      </c>
      <c r="E21" s="32" t="n">
        <v>44196</v>
      </c>
      <c r="F21" s="31" t="n">
        <f aca="false">G21+H21+I21+J21</f>
        <v>0</v>
      </c>
      <c r="G21" s="31" t="n">
        <v>0</v>
      </c>
      <c r="H21" s="31" t="n">
        <v>0</v>
      </c>
      <c r="I21" s="31" t="n">
        <v>0</v>
      </c>
      <c r="J21" s="31" t="n">
        <v>0</v>
      </c>
      <c r="K21" s="31" t="s">
        <v>32</v>
      </c>
      <c r="L21" s="31" t="s">
        <v>32</v>
      </c>
      <c r="M21" s="31" t="s">
        <v>32</v>
      </c>
      <c r="N21" s="31" t="s">
        <v>32</v>
      </c>
      <c r="O21" s="31"/>
      <c r="P21" s="37"/>
    </row>
    <row r="22" s="18" customFormat="true" ht="50.25" hidden="false" customHeight="true" outlineLevel="0" collapsed="false">
      <c r="A22" s="38" t="s">
        <v>50</v>
      </c>
      <c r="B22" s="34" t="s">
        <v>51</v>
      </c>
      <c r="C22" s="17" t="s">
        <v>36</v>
      </c>
      <c r="D22" s="32" t="n">
        <v>44197</v>
      </c>
      <c r="E22" s="32" t="n">
        <v>44561</v>
      </c>
      <c r="F22" s="31" t="n">
        <f aca="false">G22+H22+I22+J22</f>
        <v>3504245</v>
      </c>
      <c r="G22" s="31" t="n">
        <v>0</v>
      </c>
      <c r="H22" s="31" t="n">
        <v>3504245</v>
      </c>
      <c r="I22" s="31" t="n">
        <v>0</v>
      </c>
      <c r="J22" s="31" t="n">
        <v>0</v>
      </c>
      <c r="K22" s="31" t="s">
        <v>32</v>
      </c>
      <c r="L22" s="31" t="s">
        <v>32</v>
      </c>
      <c r="M22" s="31" t="s">
        <v>32</v>
      </c>
      <c r="N22" s="31" t="s">
        <v>32</v>
      </c>
      <c r="O22" s="28" t="s">
        <v>37</v>
      </c>
      <c r="P22" s="28" t="s">
        <v>37</v>
      </c>
    </row>
    <row r="23" s="40" customFormat="true" ht="128.25" hidden="true" customHeight="true" outlineLevel="0" collapsed="false">
      <c r="A23" s="16" t="s">
        <v>52</v>
      </c>
      <c r="B23" s="34" t="s">
        <v>53</v>
      </c>
      <c r="C23" s="17" t="s">
        <v>36</v>
      </c>
      <c r="D23" s="32" t="n">
        <v>43831</v>
      </c>
      <c r="E23" s="32" t="n">
        <v>44196</v>
      </c>
      <c r="F23" s="31" t="n">
        <f aca="false">G23+H23+I23+J23</f>
        <v>0</v>
      </c>
      <c r="G23" s="31" t="n">
        <v>0</v>
      </c>
      <c r="H23" s="31" t="n">
        <v>0</v>
      </c>
      <c r="I23" s="31" t="n">
        <v>0</v>
      </c>
      <c r="J23" s="31" t="n">
        <v>0</v>
      </c>
      <c r="K23" s="31" t="s">
        <v>32</v>
      </c>
      <c r="L23" s="31" t="s">
        <v>32</v>
      </c>
      <c r="M23" s="31" t="s">
        <v>32</v>
      </c>
      <c r="N23" s="31" t="s">
        <v>32</v>
      </c>
      <c r="O23" s="39"/>
      <c r="P23" s="39"/>
    </row>
    <row r="24" s="18" customFormat="true" ht="45" hidden="false" customHeight="true" outlineLevel="0" collapsed="false">
      <c r="A24" s="16" t="s">
        <v>54</v>
      </c>
      <c r="B24" s="34" t="s">
        <v>55</v>
      </c>
      <c r="C24" s="17" t="s">
        <v>36</v>
      </c>
      <c r="D24" s="32" t="n">
        <v>44197</v>
      </c>
      <c r="E24" s="32" t="n">
        <v>44561</v>
      </c>
      <c r="F24" s="31" t="n">
        <f aca="false">G24+H24+I24+J24</f>
        <v>416998</v>
      </c>
      <c r="G24" s="31" t="n">
        <v>0</v>
      </c>
      <c r="H24" s="31" t="n">
        <v>0</v>
      </c>
      <c r="I24" s="31" t="n">
        <v>416998</v>
      </c>
      <c r="J24" s="31" t="n">
        <v>0</v>
      </c>
      <c r="K24" s="31" t="s">
        <v>32</v>
      </c>
      <c r="L24" s="31" t="s">
        <v>32</v>
      </c>
      <c r="M24" s="31" t="s">
        <v>32</v>
      </c>
      <c r="N24" s="31" t="s">
        <v>32</v>
      </c>
      <c r="O24" s="28" t="s">
        <v>37</v>
      </c>
      <c r="P24" s="28" t="s">
        <v>37</v>
      </c>
    </row>
    <row r="25" s="18" customFormat="true" ht="52.5" hidden="false" customHeight="true" outlineLevel="0" collapsed="false">
      <c r="A25" s="16" t="s">
        <v>56</v>
      </c>
      <c r="B25" s="34" t="s">
        <v>57</v>
      </c>
      <c r="C25" s="17" t="s">
        <v>36</v>
      </c>
      <c r="D25" s="32" t="n">
        <v>44197</v>
      </c>
      <c r="E25" s="32" t="n">
        <v>44561</v>
      </c>
      <c r="F25" s="31" t="n">
        <f aca="false">G25+H25+I25+J25</f>
        <v>19629850</v>
      </c>
      <c r="G25" s="31" t="n">
        <v>0</v>
      </c>
      <c r="H25" s="31" t="n">
        <v>0</v>
      </c>
      <c r="I25" s="31" t="n">
        <v>19629850</v>
      </c>
      <c r="J25" s="31" t="n">
        <v>0</v>
      </c>
      <c r="K25" s="31"/>
      <c r="L25" s="31"/>
      <c r="M25" s="31"/>
      <c r="N25" s="31"/>
      <c r="O25" s="28"/>
      <c r="P25" s="28"/>
    </row>
    <row r="26" s="43" customFormat="true" ht="108" hidden="false" customHeight="true" outlineLevel="0" collapsed="false">
      <c r="A26" s="41"/>
      <c r="B26" s="36" t="s">
        <v>58</v>
      </c>
      <c r="C26" s="29" t="s">
        <v>59</v>
      </c>
      <c r="D26" s="42" t="s">
        <v>37</v>
      </c>
      <c r="E26" s="42" t="s">
        <v>31</v>
      </c>
      <c r="F26" s="42" t="s">
        <v>37</v>
      </c>
      <c r="G26" s="42" t="s">
        <v>37</v>
      </c>
      <c r="H26" s="42" t="s">
        <v>37</v>
      </c>
      <c r="I26" s="42" t="s">
        <v>37</v>
      </c>
      <c r="J26" s="42" t="s">
        <v>37</v>
      </c>
      <c r="K26" s="42"/>
      <c r="L26" s="42"/>
      <c r="M26" s="42"/>
      <c r="N26" s="42" t="s">
        <v>32</v>
      </c>
      <c r="O26" s="28" t="s">
        <v>37</v>
      </c>
      <c r="P26" s="28" t="s">
        <v>37</v>
      </c>
    </row>
    <row r="27" s="44" customFormat="true" ht="90" hidden="false" customHeight="true" outlineLevel="0" collapsed="false">
      <c r="A27" s="16" t="s">
        <v>60</v>
      </c>
      <c r="B27" s="34" t="s">
        <v>61</v>
      </c>
      <c r="C27" s="29" t="s">
        <v>59</v>
      </c>
      <c r="D27" s="32" t="n">
        <v>44197</v>
      </c>
      <c r="E27" s="32" t="n">
        <v>44561</v>
      </c>
      <c r="F27" s="31" t="s">
        <v>62</v>
      </c>
      <c r="G27" s="31" t="s">
        <v>62</v>
      </c>
      <c r="H27" s="31" t="s">
        <v>62</v>
      </c>
      <c r="I27" s="31" t="s">
        <v>62</v>
      </c>
      <c r="J27" s="31" t="s">
        <v>62</v>
      </c>
      <c r="K27" s="31" t="s">
        <v>32</v>
      </c>
      <c r="L27" s="31" t="s">
        <v>32</v>
      </c>
      <c r="M27" s="31" t="s">
        <v>32</v>
      </c>
      <c r="N27" s="31" t="s">
        <v>32</v>
      </c>
      <c r="O27" s="28" t="s">
        <v>37</v>
      </c>
      <c r="P27" s="28" t="s">
        <v>37</v>
      </c>
    </row>
    <row r="28" s="44" customFormat="true" ht="144" hidden="false" customHeight="true" outlineLevel="0" collapsed="false">
      <c r="A28" s="16" t="s">
        <v>63</v>
      </c>
      <c r="B28" s="45" t="s">
        <v>64</v>
      </c>
      <c r="C28" s="17" t="s">
        <v>65</v>
      </c>
      <c r="D28" s="32" t="n">
        <v>44197</v>
      </c>
      <c r="E28" s="32" t="n">
        <v>44561</v>
      </c>
      <c r="F28" s="31" t="s">
        <v>62</v>
      </c>
      <c r="G28" s="31" t="s">
        <v>62</v>
      </c>
      <c r="H28" s="31" t="s">
        <v>62</v>
      </c>
      <c r="I28" s="31" t="s">
        <v>62</v>
      </c>
      <c r="J28" s="31" t="s">
        <v>62</v>
      </c>
      <c r="K28" s="31" t="s">
        <v>32</v>
      </c>
      <c r="L28" s="31" t="s">
        <v>32</v>
      </c>
      <c r="M28" s="31" t="s">
        <v>32</v>
      </c>
      <c r="N28" s="31" t="s">
        <v>32</v>
      </c>
      <c r="O28" s="28" t="s">
        <v>37</v>
      </c>
      <c r="P28" s="28" t="s">
        <v>37</v>
      </c>
    </row>
    <row r="29" s="44" customFormat="true" ht="67.5" hidden="false" customHeight="true" outlineLevel="0" collapsed="false">
      <c r="A29" s="16" t="s">
        <v>66</v>
      </c>
      <c r="B29" s="34" t="s">
        <v>67</v>
      </c>
      <c r="C29" s="17" t="s">
        <v>68</v>
      </c>
      <c r="D29" s="32" t="n">
        <v>44197</v>
      </c>
      <c r="E29" s="32" t="n">
        <v>44561</v>
      </c>
      <c r="F29" s="31" t="s">
        <v>62</v>
      </c>
      <c r="G29" s="31" t="s">
        <v>62</v>
      </c>
      <c r="H29" s="31" t="s">
        <v>62</v>
      </c>
      <c r="I29" s="31" t="s">
        <v>62</v>
      </c>
      <c r="J29" s="31" t="s">
        <v>62</v>
      </c>
      <c r="K29" s="31" t="s">
        <v>32</v>
      </c>
      <c r="L29" s="31" t="s">
        <v>32</v>
      </c>
      <c r="M29" s="31" t="s">
        <v>32</v>
      </c>
      <c r="N29" s="31" t="s">
        <v>32</v>
      </c>
      <c r="O29" s="28" t="s">
        <v>37</v>
      </c>
      <c r="P29" s="28" t="s">
        <v>37</v>
      </c>
    </row>
    <row r="30" s="47" customFormat="true" ht="64.5" hidden="false" customHeight="true" outlineLevel="0" collapsed="false">
      <c r="A30" s="41"/>
      <c r="B30" s="46" t="s">
        <v>69</v>
      </c>
      <c r="C30" s="17" t="s">
        <v>59</v>
      </c>
      <c r="D30" s="28" t="s">
        <v>37</v>
      </c>
      <c r="E30" s="28" t="n">
        <v>44561</v>
      </c>
      <c r="F30" s="30" t="s">
        <v>37</v>
      </c>
      <c r="G30" s="30" t="s">
        <v>37</v>
      </c>
      <c r="H30" s="30" t="s">
        <v>37</v>
      </c>
      <c r="I30" s="30" t="s">
        <v>37</v>
      </c>
      <c r="J30" s="30" t="s">
        <v>37</v>
      </c>
      <c r="K30" s="18"/>
      <c r="L30" s="30"/>
      <c r="M30" s="30"/>
      <c r="N30" s="30" t="s">
        <v>32</v>
      </c>
      <c r="O30" s="28" t="s">
        <v>37</v>
      </c>
      <c r="P30" s="28" t="s">
        <v>37</v>
      </c>
    </row>
    <row r="31" s="26" customFormat="true" ht="28.5" hidden="false" customHeight="true" outlineLevel="0" collapsed="false">
      <c r="A31" s="24"/>
      <c r="B31" s="48" t="s">
        <v>70</v>
      </c>
      <c r="C31" s="48"/>
      <c r="D31" s="48"/>
      <c r="E31" s="48"/>
      <c r="F31" s="49" t="n">
        <f aca="false">SUM(F27,F14)</f>
        <v>313626621</v>
      </c>
      <c r="G31" s="49" t="n">
        <f aca="false">SUM(G27,G14)</f>
        <v>0</v>
      </c>
      <c r="H31" s="49" t="n">
        <f aca="false">SUM(H27,H14)</f>
        <v>3504245</v>
      </c>
      <c r="I31" s="49" t="n">
        <f aca="false">SUM(I27,I14)</f>
        <v>310122376</v>
      </c>
      <c r="J31" s="49" t="n">
        <f aca="false">SUM(J27,J14)</f>
        <v>0</v>
      </c>
      <c r="K31" s="50" t="s">
        <v>37</v>
      </c>
      <c r="L31" s="50" t="s">
        <v>37</v>
      </c>
      <c r="M31" s="50" t="s">
        <v>37</v>
      </c>
      <c r="N31" s="50" t="s">
        <v>37</v>
      </c>
      <c r="O31" s="51"/>
      <c r="P31" s="51"/>
    </row>
    <row r="32" s="26" customFormat="true" ht="26.25" hidden="false" customHeight="true" outlineLevel="0" collapsed="false">
      <c r="A32" s="24"/>
      <c r="B32" s="25" t="s">
        <v>71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="52" customFormat="true" ht="162" hidden="false" customHeight="true" outlineLevel="0" collapsed="false">
      <c r="A33" s="16" t="s">
        <v>72</v>
      </c>
      <c r="B33" s="34" t="s">
        <v>73</v>
      </c>
      <c r="C33" s="29" t="s">
        <v>59</v>
      </c>
      <c r="D33" s="32" t="n">
        <v>44197</v>
      </c>
      <c r="E33" s="32" t="n">
        <v>44561</v>
      </c>
      <c r="F33" s="31" t="n">
        <f aca="false">SUM(F34:F35)</f>
        <v>55189912</v>
      </c>
      <c r="G33" s="31" t="n">
        <f aca="false">SUM(G34:G35)</f>
        <v>29254133</v>
      </c>
      <c r="H33" s="31" t="n">
        <f aca="false">SUM(H34:H35)</f>
        <v>20416789</v>
      </c>
      <c r="I33" s="31" t="n">
        <f aca="false">SUM(I34:I35)</f>
        <v>5518990</v>
      </c>
      <c r="J33" s="31" t="n">
        <f aca="false">SUM(J34:J35)</f>
        <v>0</v>
      </c>
      <c r="K33" s="31" t="s">
        <v>32</v>
      </c>
      <c r="L33" s="31" t="s">
        <v>32</v>
      </c>
      <c r="M33" s="31" t="s">
        <v>32</v>
      </c>
      <c r="N33" s="31" t="s">
        <v>32</v>
      </c>
      <c r="O33" s="32" t="s">
        <v>74</v>
      </c>
      <c r="P33" s="33" t="n">
        <v>24</v>
      </c>
    </row>
    <row r="34" s="52" customFormat="true" ht="103.5" hidden="false" customHeight="true" outlineLevel="0" collapsed="false">
      <c r="A34" s="16" t="s">
        <v>75</v>
      </c>
      <c r="B34" s="34" t="s">
        <v>76</v>
      </c>
      <c r="C34" s="29" t="s">
        <v>59</v>
      </c>
      <c r="D34" s="32" t="n">
        <v>44197</v>
      </c>
      <c r="E34" s="32" t="n">
        <v>44561</v>
      </c>
      <c r="F34" s="31" t="n">
        <f aca="false">SUM(G34:J34)</f>
        <v>55189912</v>
      </c>
      <c r="G34" s="31" t="n">
        <v>29254133</v>
      </c>
      <c r="H34" s="31" t="n">
        <v>20416789</v>
      </c>
      <c r="I34" s="31" t="n">
        <v>5518990</v>
      </c>
      <c r="J34" s="31" t="n">
        <v>0</v>
      </c>
      <c r="K34" s="31" t="s">
        <v>32</v>
      </c>
      <c r="L34" s="31" t="s">
        <v>32</v>
      </c>
      <c r="M34" s="31" t="s">
        <v>32</v>
      </c>
      <c r="N34" s="31" t="s">
        <v>32</v>
      </c>
      <c r="O34" s="28" t="s">
        <v>37</v>
      </c>
      <c r="P34" s="28" t="s">
        <v>37</v>
      </c>
    </row>
    <row r="35" s="52" customFormat="true" ht="129" hidden="false" customHeight="true" outlineLevel="0" collapsed="false">
      <c r="A35" s="16" t="s">
        <v>77</v>
      </c>
      <c r="B35" s="34" t="s">
        <v>78</v>
      </c>
      <c r="C35" s="29" t="s">
        <v>59</v>
      </c>
      <c r="D35" s="32" t="n">
        <v>44197</v>
      </c>
      <c r="E35" s="32" t="n">
        <v>44561</v>
      </c>
      <c r="F35" s="31" t="s">
        <v>62</v>
      </c>
      <c r="G35" s="31" t="s">
        <v>62</v>
      </c>
      <c r="H35" s="31" t="s">
        <v>62</v>
      </c>
      <c r="I35" s="31" t="s">
        <v>62</v>
      </c>
      <c r="J35" s="31" t="s">
        <v>62</v>
      </c>
      <c r="K35" s="31" t="s">
        <v>32</v>
      </c>
      <c r="L35" s="31" t="s">
        <v>32</v>
      </c>
      <c r="M35" s="31" t="s">
        <v>32</v>
      </c>
      <c r="N35" s="31" t="s">
        <v>32</v>
      </c>
      <c r="O35" s="28" t="s">
        <v>37</v>
      </c>
      <c r="P35" s="28" t="s">
        <v>37</v>
      </c>
    </row>
    <row r="36" s="52" customFormat="true" ht="121.5" hidden="false" customHeight="true" outlineLevel="0" collapsed="false">
      <c r="A36" s="16"/>
      <c r="B36" s="53" t="s">
        <v>79</v>
      </c>
      <c r="C36" s="29" t="s">
        <v>59</v>
      </c>
      <c r="D36" s="28" t="s">
        <v>37</v>
      </c>
      <c r="E36" s="28" t="n">
        <v>44316</v>
      </c>
      <c r="F36" s="30" t="s">
        <v>37</v>
      </c>
      <c r="G36" s="30" t="s">
        <v>37</v>
      </c>
      <c r="H36" s="30" t="s">
        <v>37</v>
      </c>
      <c r="I36" s="30" t="s">
        <v>37</v>
      </c>
      <c r="J36" s="30" t="s">
        <v>37</v>
      </c>
      <c r="K36" s="30" t="s">
        <v>32</v>
      </c>
      <c r="L36" s="30"/>
      <c r="M36" s="30"/>
      <c r="N36" s="30"/>
      <c r="O36" s="28" t="s">
        <v>37</v>
      </c>
      <c r="P36" s="28" t="s">
        <v>37</v>
      </c>
    </row>
    <row r="37" s="52" customFormat="true" ht="77.25" hidden="false" customHeight="true" outlineLevel="0" collapsed="false">
      <c r="A37" s="16" t="s">
        <v>80</v>
      </c>
      <c r="B37" s="34" t="s">
        <v>81</v>
      </c>
      <c r="C37" s="29" t="s">
        <v>59</v>
      </c>
      <c r="D37" s="32" t="n">
        <v>44197</v>
      </c>
      <c r="E37" s="32" t="n">
        <v>44561</v>
      </c>
      <c r="F37" s="31" t="n">
        <f aca="false">SUM(F38:F41)</f>
        <v>0</v>
      </c>
      <c r="G37" s="31" t="n">
        <f aca="false">SUM(G38:G41)</f>
        <v>0</v>
      </c>
      <c r="H37" s="31" t="n">
        <f aca="false">SUM(H38:H41)</f>
        <v>0</v>
      </c>
      <c r="I37" s="31" t="n">
        <f aca="false">SUM(I38:I41)</f>
        <v>0</v>
      </c>
      <c r="J37" s="31" t="n">
        <f aca="false">SUM(J38:J41)</f>
        <v>0</v>
      </c>
      <c r="K37" s="31" t="s">
        <v>32</v>
      </c>
      <c r="L37" s="31" t="s">
        <v>32</v>
      </c>
      <c r="M37" s="31" t="s">
        <v>32</v>
      </c>
      <c r="N37" s="31" t="s">
        <v>32</v>
      </c>
      <c r="O37" s="28" t="s">
        <v>82</v>
      </c>
      <c r="P37" s="33" t="n">
        <v>4</v>
      </c>
    </row>
    <row r="38" s="44" customFormat="true" ht="54" hidden="false" customHeight="true" outlineLevel="0" collapsed="false">
      <c r="A38" s="16" t="s">
        <v>83</v>
      </c>
      <c r="B38" s="34" t="s">
        <v>84</v>
      </c>
      <c r="C38" s="29" t="s">
        <v>59</v>
      </c>
      <c r="D38" s="32" t="n">
        <v>44197</v>
      </c>
      <c r="E38" s="32" t="n">
        <v>44561</v>
      </c>
      <c r="F38" s="31" t="n">
        <f aca="false">SUM(G38:J38)</f>
        <v>0</v>
      </c>
      <c r="G38" s="31" t="n">
        <v>0</v>
      </c>
      <c r="H38" s="31" t="n">
        <v>0</v>
      </c>
      <c r="I38" s="31" t="n">
        <v>0</v>
      </c>
      <c r="J38" s="31" t="n">
        <v>0</v>
      </c>
      <c r="K38" s="31" t="s">
        <v>32</v>
      </c>
      <c r="L38" s="31" t="s">
        <v>32</v>
      </c>
      <c r="M38" s="31" t="s">
        <v>32</v>
      </c>
      <c r="N38" s="31" t="s">
        <v>32</v>
      </c>
      <c r="O38" s="28" t="s">
        <v>37</v>
      </c>
      <c r="P38" s="28" t="s">
        <v>37</v>
      </c>
    </row>
    <row r="39" s="44" customFormat="true" ht="63.75" hidden="false" customHeight="true" outlineLevel="0" collapsed="false">
      <c r="A39" s="16" t="s">
        <v>85</v>
      </c>
      <c r="B39" s="34" t="s">
        <v>86</v>
      </c>
      <c r="C39" s="29" t="s">
        <v>59</v>
      </c>
      <c r="D39" s="32" t="n">
        <v>44197</v>
      </c>
      <c r="E39" s="32" t="n">
        <v>44561</v>
      </c>
      <c r="F39" s="31" t="n">
        <f aca="false">SUM(G39:J39)</f>
        <v>0</v>
      </c>
      <c r="G39" s="31" t="n">
        <v>0</v>
      </c>
      <c r="H39" s="31" t="n">
        <v>0</v>
      </c>
      <c r="I39" s="31" t="n">
        <v>0</v>
      </c>
      <c r="J39" s="31" t="n">
        <v>0</v>
      </c>
      <c r="K39" s="31" t="s">
        <v>32</v>
      </c>
      <c r="L39" s="31" t="s">
        <v>32</v>
      </c>
      <c r="M39" s="31" t="s">
        <v>32</v>
      </c>
      <c r="N39" s="31" t="s">
        <v>32</v>
      </c>
      <c r="O39" s="28" t="s">
        <v>37</v>
      </c>
      <c r="P39" s="28" t="s">
        <v>37</v>
      </c>
    </row>
    <row r="40" s="44" customFormat="true" ht="53.25" hidden="false" customHeight="true" outlineLevel="0" collapsed="false">
      <c r="A40" s="54" t="s">
        <v>87</v>
      </c>
      <c r="B40" s="34" t="s">
        <v>88</v>
      </c>
      <c r="C40" s="29" t="s">
        <v>59</v>
      </c>
      <c r="D40" s="32" t="n">
        <v>44197</v>
      </c>
      <c r="E40" s="32" t="n">
        <v>44561</v>
      </c>
      <c r="F40" s="31" t="n">
        <f aca="false">SUM(G40:J40)</f>
        <v>0</v>
      </c>
      <c r="G40" s="31" t="n">
        <v>0</v>
      </c>
      <c r="H40" s="31" t="n">
        <v>0</v>
      </c>
      <c r="I40" s="31" t="n">
        <v>0</v>
      </c>
      <c r="J40" s="31" t="n">
        <v>0</v>
      </c>
      <c r="K40" s="31" t="s">
        <v>32</v>
      </c>
      <c r="L40" s="31" t="s">
        <v>32</v>
      </c>
      <c r="M40" s="31" t="s">
        <v>32</v>
      </c>
      <c r="N40" s="31" t="s">
        <v>32</v>
      </c>
      <c r="O40" s="28" t="s">
        <v>37</v>
      </c>
      <c r="P40" s="28" t="s">
        <v>37</v>
      </c>
    </row>
    <row r="41" s="44" customFormat="true" ht="86.25" hidden="false" customHeight="true" outlineLevel="0" collapsed="false">
      <c r="A41" s="54" t="s">
        <v>89</v>
      </c>
      <c r="B41" s="34" t="s">
        <v>90</v>
      </c>
      <c r="C41" s="29" t="s">
        <v>59</v>
      </c>
      <c r="D41" s="32" t="n">
        <v>44197</v>
      </c>
      <c r="E41" s="32" t="n">
        <v>44561</v>
      </c>
      <c r="F41" s="31" t="n">
        <f aca="false">SUM(G41:J41)</f>
        <v>0</v>
      </c>
      <c r="G41" s="31" t="n">
        <v>0</v>
      </c>
      <c r="H41" s="31" t="n">
        <v>0</v>
      </c>
      <c r="I41" s="31" t="n">
        <v>0</v>
      </c>
      <c r="J41" s="31" t="n">
        <v>0</v>
      </c>
      <c r="K41" s="31" t="s">
        <v>32</v>
      </c>
      <c r="L41" s="31" t="s">
        <v>32</v>
      </c>
      <c r="M41" s="31" t="s">
        <v>32</v>
      </c>
      <c r="N41" s="31" t="s">
        <v>32</v>
      </c>
      <c r="O41" s="28" t="s">
        <v>37</v>
      </c>
      <c r="P41" s="28" t="s">
        <v>37</v>
      </c>
    </row>
    <row r="42" s="44" customFormat="true" ht="75.75" hidden="false" customHeight="true" outlineLevel="0" collapsed="false">
      <c r="A42" s="41"/>
      <c r="B42" s="46" t="s">
        <v>91</v>
      </c>
      <c r="C42" s="29" t="s">
        <v>59</v>
      </c>
      <c r="D42" s="28" t="s">
        <v>37</v>
      </c>
      <c r="E42" s="28" t="n">
        <v>44561</v>
      </c>
      <c r="F42" s="30" t="s">
        <v>37</v>
      </c>
      <c r="G42" s="30" t="s">
        <v>37</v>
      </c>
      <c r="H42" s="30" t="s">
        <v>37</v>
      </c>
      <c r="I42" s="30" t="s">
        <v>37</v>
      </c>
      <c r="J42" s="30" t="s">
        <v>37</v>
      </c>
      <c r="K42" s="30" t="s">
        <v>32</v>
      </c>
      <c r="L42" s="30" t="s">
        <v>32</v>
      </c>
      <c r="M42" s="30" t="s">
        <v>32</v>
      </c>
      <c r="N42" s="30" t="s">
        <v>32</v>
      </c>
      <c r="O42" s="28" t="s">
        <v>37</v>
      </c>
      <c r="P42" s="28" t="s">
        <v>37</v>
      </c>
    </row>
    <row r="43" s="26" customFormat="true" ht="28.5" hidden="false" customHeight="true" outlineLevel="0" collapsed="false">
      <c r="A43" s="24"/>
      <c r="B43" s="48" t="s">
        <v>92</v>
      </c>
      <c r="C43" s="48"/>
      <c r="D43" s="48"/>
      <c r="E43" s="48"/>
      <c r="F43" s="49" t="n">
        <f aca="false">SUM(F37,F33)</f>
        <v>55189912</v>
      </c>
      <c r="G43" s="49" t="n">
        <f aca="false">SUM(G37,G33)</f>
        <v>29254133</v>
      </c>
      <c r="H43" s="49" t="n">
        <f aca="false">SUM(H37,H33)</f>
        <v>20416789</v>
      </c>
      <c r="I43" s="49" t="n">
        <f aca="false">SUM(I37,I33)</f>
        <v>5518990</v>
      </c>
      <c r="J43" s="49" t="n">
        <f aca="false">SUM(J37,J33)</f>
        <v>0</v>
      </c>
      <c r="K43" s="50" t="s">
        <v>37</v>
      </c>
      <c r="L43" s="50" t="s">
        <v>37</v>
      </c>
      <c r="M43" s="50" t="s">
        <v>37</v>
      </c>
      <c r="N43" s="50" t="s">
        <v>37</v>
      </c>
      <c r="O43" s="28" t="s">
        <v>37</v>
      </c>
      <c r="P43" s="28" t="s">
        <v>37</v>
      </c>
    </row>
    <row r="44" s="26" customFormat="true" ht="24.75" hidden="false" customHeight="true" outlineLevel="0" collapsed="false">
      <c r="A44" s="24"/>
      <c r="B44" s="25" t="s">
        <v>93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="44" customFormat="true" ht="131.25" hidden="false" customHeight="true" outlineLevel="0" collapsed="false">
      <c r="A45" s="16" t="s">
        <v>94</v>
      </c>
      <c r="B45" s="34" t="s">
        <v>95</v>
      </c>
      <c r="C45" s="17" t="s">
        <v>59</v>
      </c>
      <c r="D45" s="32" t="n">
        <v>44197</v>
      </c>
      <c r="E45" s="32" t="n">
        <v>44561</v>
      </c>
      <c r="F45" s="31" t="s">
        <v>62</v>
      </c>
      <c r="G45" s="31" t="s">
        <v>62</v>
      </c>
      <c r="H45" s="31" t="s">
        <v>62</v>
      </c>
      <c r="I45" s="31" t="s">
        <v>62</v>
      </c>
      <c r="J45" s="31" t="s">
        <v>62</v>
      </c>
      <c r="K45" s="31" t="s">
        <v>32</v>
      </c>
      <c r="L45" s="31" t="s">
        <v>32</v>
      </c>
      <c r="M45" s="31" t="s">
        <v>32</v>
      </c>
      <c r="N45" s="31" t="s">
        <v>32</v>
      </c>
      <c r="O45" s="28" t="s">
        <v>96</v>
      </c>
      <c r="P45" s="33" t="n">
        <v>12</v>
      </c>
    </row>
    <row r="46" s="44" customFormat="true" ht="99" hidden="false" customHeight="true" outlineLevel="0" collapsed="false">
      <c r="A46" s="16" t="s">
        <v>97</v>
      </c>
      <c r="B46" s="34" t="s">
        <v>98</v>
      </c>
      <c r="C46" s="29" t="s">
        <v>59</v>
      </c>
      <c r="D46" s="32" t="n">
        <v>44197</v>
      </c>
      <c r="E46" s="32" t="n">
        <v>44561</v>
      </c>
      <c r="F46" s="31" t="s">
        <v>62</v>
      </c>
      <c r="G46" s="31" t="s">
        <v>62</v>
      </c>
      <c r="H46" s="31" t="s">
        <v>62</v>
      </c>
      <c r="I46" s="31" t="s">
        <v>62</v>
      </c>
      <c r="J46" s="31" t="s">
        <v>62</v>
      </c>
      <c r="K46" s="31" t="s">
        <v>32</v>
      </c>
      <c r="L46" s="31" t="s">
        <v>32</v>
      </c>
      <c r="M46" s="31" t="s">
        <v>32</v>
      </c>
      <c r="N46" s="31" t="s">
        <v>32</v>
      </c>
      <c r="O46" s="28" t="s">
        <v>37</v>
      </c>
      <c r="P46" s="28" t="s">
        <v>37</v>
      </c>
    </row>
    <row r="47" s="44" customFormat="true" ht="73.5" hidden="false" customHeight="true" outlineLevel="0" collapsed="false">
      <c r="A47" s="16" t="s">
        <v>99</v>
      </c>
      <c r="B47" s="36" t="s">
        <v>100</v>
      </c>
      <c r="C47" s="29" t="s">
        <v>59</v>
      </c>
      <c r="D47" s="32" t="n">
        <v>44197</v>
      </c>
      <c r="E47" s="32" t="n">
        <v>44561</v>
      </c>
      <c r="F47" s="31" t="s">
        <v>62</v>
      </c>
      <c r="G47" s="31" t="s">
        <v>62</v>
      </c>
      <c r="H47" s="31" t="s">
        <v>62</v>
      </c>
      <c r="I47" s="31" t="s">
        <v>62</v>
      </c>
      <c r="J47" s="31" t="s">
        <v>62</v>
      </c>
      <c r="K47" s="31" t="s">
        <v>32</v>
      </c>
      <c r="L47" s="31" t="s">
        <v>32</v>
      </c>
      <c r="M47" s="29" t="s">
        <v>32</v>
      </c>
      <c r="N47" s="29" t="s">
        <v>32</v>
      </c>
      <c r="O47" s="28" t="s">
        <v>37</v>
      </c>
      <c r="P47" s="28" t="s">
        <v>37</v>
      </c>
    </row>
    <row r="48" s="47" customFormat="true" ht="120" hidden="false" customHeight="true" outlineLevel="0" collapsed="false">
      <c r="A48" s="41"/>
      <c r="B48" s="36" t="s">
        <v>101</v>
      </c>
      <c r="C48" s="29" t="s">
        <v>59</v>
      </c>
      <c r="D48" s="42" t="s">
        <v>37</v>
      </c>
      <c r="E48" s="42" t="s">
        <v>102</v>
      </c>
      <c r="F48" s="42" t="s">
        <v>37</v>
      </c>
      <c r="G48" s="42" t="s">
        <v>37</v>
      </c>
      <c r="H48" s="42" t="s">
        <v>37</v>
      </c>
      <c r="I48" s="42" t="s">
        <v>37</v>
      </c>
      <c r="J48" s="42" t="s">
        <v>37</v>
      </c>
      <c r="K48" s="42"/>
      <c r="L48" s="42"/>
      <c r="M48" s="42"/>
      <c r="N48" s="42" t="s">
        <v>32</v>
      </c>
      <c r="O48" s="28" t="s">
        <v>37</v>
      </c>
      <c r="P48" s="28" t="s">
        <v>37</v>
      </c>
    </row>
    <row r="49" s="58" customFormat="true" ht="132" hidden="false" customHeight="true" outlineLevel="0" collapsed="false">
      <c r="A49" s="55" t="s">
        <v>103</v>
      </c>
      <c r="B49" s="56" t="s">
        <v>104</v>
      </c>
      <c r="C49" s="29" t="s">
        <v>59</v>
      </c>
      <c r="D49" s="32" t="n">
        <v>44197</v>
      </c>
      <c r="E49" s="32" t="n">
        <v>44561</v>
      </c>
      <c r="F49" s="57" t="s">
        <v>62</v>
      </c>
      <c r="G49" s="57" t="s">
        <v>62</v>
      </c>
      <c r="H49" s="57" t="s">
        <v>62</v>
      </c>
      <c r="I49" s="57" t="s">
        <v>62</v>
      </c>
      <c r="J49" s="57" t="s">
        <v>62</v>
      </c>
      <c r="K49" s="29" t="s">
        <v>32</v>
      </c>
      <c r="L49" s="29" t="s">
        <v>32</v>
      </c>
      <c r="M49" s="29" t="s">
        <v>32</v>
      </c>
      <c r="N49" s="29" t="s">
        <v>32</v>
      </c>
      <c r="O49" s="28" t="s">
        <v>96</v>
      </c>
      <c r="P49" s="33" t="n">
        <v>12</v>
      </c>
    </row>
    <row r="50" s="44" customFormat="true" ht="78" hidden="false" customHeight="true" outlineLevel="0" collapsed="false">
      <c r="A50" s="16" t="s">
        <v>105</v>
      </c>
      <c r="B50" s="34" t="s">
        <v>106</v>
      </c>
      <c r="C50" s="29" t="s">
        <v>59</v>
      </c>
      <c r="D50" s="32" t="n">
        <v>44197</v>
      </c>
      <c r="E50" s="32" t="n">
        <v>44561</v>
      </c>
      <c r="F50" s="57" t="s">
        <v>62</v>
      </c>
      <c r="G50" s="57" t="s">
        <v>62</v>
      </c>
      <c r="H50" s="57" t="s">
        <v>62</v>
      </c>
      <c r="I50" s="57" t="s">
        <v>62</v>
      </c>
      <c r="J50" s="57" t="s">
        <v>62</v>
      </c>
      <c r="K50" s="31" t="s">
        <v>32</v>
      </c>
      <c r="L50" s="31" t="s">
        <v>32</v>
      </c>
      <c r="M50" s="31" t="s">
        <v>32</v>
      </c>
      <c r="N50" s="31" t="s">
        <v>32</v>
      </c>
      <c r="O50" s="28" t="s">
        <v>37</v>
      </c>
      <c r="P50" s="28" t="s">
        <v>37</v>
      </c>
    </row>
    <row r="51" s="44" customFormat="true" ht="78" hidden="false" customHeight="true" outlineLevel="0" collapsed="false">
      <c r="A51" s="16" t="s">
        <v>107</v>
      </c>
      <c r="B51" s="34" t="s">
        <v>108</v>
      </c>
      <c r="C51" s="29" t="s">
        <v>59</v>
      </c>
      <c r="D51" s="32" t="n">
        <v>44197</v>
      </c>
      <c r="E51" s="32" t="n">
        <v>44561</v>
      </c>
      <c r="F51" s="57" t="s">
        <v>62</v>
      </c>
      <c r="G51" s="57" t="s">
        <v>62</v>
      </c>
      <c r="H51" s="57" t="s">
        <v>62</v>
      </c>
      <c r="I51" s="57" t="s">
        <v>62</v>
      </c>
      <c r="J51" s="57" t="s">
        <v>62</v>
      </c>
      <c r="K51" s="29" t="s">
        <v>32</v>
      </c>
      <c r="L51" s="29" t="s">
        <v>32</v>
      </c>
      <c r="M51" s="29" t="s">
        <v>32</v>
      </c>
      <c r="N51" s="29" t="s">
        <v>32</v>
      </c>
      <c r="O51" s="28" t="s">
        <v>37</v>
      </c>
      <c r="P51" s="28" t="s">
        <v>37</v>
      </c>
    </row>
    <row r="52" s="44" customFormat="true" ht="98.25" hidden="false" customHeight="true" outlineLevel="0" collapsed="false">
      <c r="A52" s="16" t="s">
        <v>109</v>
      </c>
      <c r="B52" s="34" t="s">
        <v>110</v>
      </c>
      <c r="C52" s="29"/>
      <c r="D52" s="42" t="s">
        <v>37</v>
      </c>
      <c r="E52" s="42" t="s">
        <v>102</v>
      </c>
      <c r="F52" s="42" t="s">
        <v>37</v>
      </c>
      <c r="G52" s="42" t="s">
        <v>37</v>
      </c>
      <c r="H52" s="42" t="s">
        <v>37</v>
      </c>
      <c r="I52" s="42" t="s">
        <v>37</v>
      </c>
      <c r="J52" s="42" t="s">
        <v>37</v>
      </c>
      <c r="K52" s="42"/>
      <c r="L52" s="42"/>
      <c r="M52" s="42"/>
      <c r="N52" s="42" t="s">
        <v>32</v>
      </c>
      <c r="O52" s="28" t="s">
        <v>37</v>
      </c>
      <c r="P52" s="28" t="s">
        <v>37</v>
      </c>
    </row>
    <row r="53" s="18" customFormat="true" ht="102" hidden="true" customHeight="true" outlineLevel="0" collapsed="false">
      <c r="A53" s="54" t="s">
        <v>111</v>
      </c>
      <c r="B53" s="27" t="s">
        <v>112</v>
      </c>
      <c r="C53" s="17" t="s">
        <v>113</v>
      </c>
      <c r="D53" s="32" t="n">
        <v>43831</v>
      </c>
      <c r="E53" s="32" t="n">
        <v>44196</v>
      </c>
      <c r="F53" s="31" t="n">
        <f aca="false">SUM(G53:J53)</f>
        <v>0</v>
      </c>
      <c r="G53" s="31" t="n">
        <f aca="false">G54</f>
        <v>0</v>
      </c>
      <c r="H53" s="31" t="n">
        <f aca="false">H54</f>
        <v>0</v>
      </c>
      <c r="I53" s="31" t="n">
        <f aca="false">I54</f>
        <v>0</v>
      </c>
      <c r="J53" s="31" t="n">
        <f aca="false">J54</f>
        <v>0</v>
      </c>
      <c r="K53" s="31" t="s">
        <v>32</v>
      </c>
      <c r="L53" s="31" t="s">
        <v>32</v>
      </c>
      <c r="M53" s="31" t="s">
        <v>32</v>
      </c>
      <c r="N53" s="31" t="s">
        <v>32</v>
      </c>
      <c r="O53" s="37"/>
      <c r="P53" s="37"/>
    </row>
    <row r="54" s="18" customFormat="true" ht="147" hidden="true" customHeight="true" outlineLevel="0" collapsed="false">
      <c r="A54" s="16" t="s">
        <v>114</v>
      </c>
      <c r="B54" s="27" t="s">
        <v>115</v>
      </c>
      <c r="C54" s="29" t="s">
        <v>113</v>
      </c>
      <c r="D54" s="32" t="n">
        <v>43831</v>
      </c>
      <c r="E54" s="32" t="n">
        <v>44196</v>
      </c>
      <c r="F54" s="31" t="n">
        <f aca="false">SUM(G54:J54)</f>
        <v>0</v>
      </c>
      <c r="G54" s="31" t="n">
        <v>0</v>
      </c>
      <c r="H54" s="31" t="n">
        <v>0</v>
      </c>
      <c r="I54" s="31" t="n">
        <v>0</v>
      </c>
      <c r="J54" s="31" t="n">
        <v>0</v>
      </c>
      <c r="K54" s="31" t="s">
        <v>32</v>
      </c>
      <c r="L54" s="31" t="s">
        <v>32</v>
      </c>
      <c r="M54" s="31" t="s">
        <v>32</v>
      </c>
      <c r="N54" s="31" t="s">
        <v>32</v>
      </c>
      <c r="O54" s="37"/>
      <c r="P54" s="37"/>
    </row>
    <row r="55" s="18" customFormat="true" ht="111" hidden="true" customHeight="true" outlineLevel="0" collapsed="false">
      <c r="A55" s="16" t="s">
        <v>116</v>
      </c>
      <c r="B55" s="27" t="s">
        <v>117</v>
      </c>
      <c r="C55" s="29" t="s">
        <v>113</v>
      </c>
      <c r="D55" s="32" t="n">
        <v>43831</v>
      </c>
      <c r="E55" s="32" t="n">
        <v>44196</v>
      </c>
      <c r="F55" s="31" t="s">
        <v>62</v>
      </c>
      <c r="G55" s="31" t="s">
        <v>62</v>
      </c>
      <c r="H55" s="31" t="s">
        <v>62</v>
      </c>
      <c r="I55" s="31" t="s">
        <v>62</v>
      </c>
      <c r="J55" s="31" t="s">
        <v>62</v>
      </c>
      <c r="K55" s="31" t="s">
        <v>32</v>
      </c>
      <c r="L55" s="31" t="s">
        <v>32</v>
      </c>
      <c r="M55" s="31" t="s">
        <v>32</v>
      </c>
      <c r="N55" s="31" t="s">
        <v>32</v>
      </c>
      <c r="O55" s="37"/>
      <c r="P55" s="37"/>
    </row>
    <row r="56" s="18" customFormat="true" ht="100.5" hidden="true" customHeight="true" outlineLevel="0" collapsed="false">
      <c r="A56" s="16"/>
      <c r="B56" s="27" t="s">
        <v>118</v>
      </c>
      <c r="C56" s="29" t="s">
        <v>113</v>
      </c>
      <c r="D56" s="32" t="s">
        <v>37</v>
      </c>
      <c r="E56" s="32" t="n">
        <v>44196</v>
      </c>
      <c r="F56" s="30" t="s">
        <v>37</v>
      </c>
      <c r="G56" s="30" t="s">
        <v>37</v>
      </c>
      <c r="H56" s="30" t="s">
        <v>37</v>
      </c>
      <c r="I56" s="30" t="s">
        <v>37</v>
      </c>
      <c r="J56" s="30" t="s">
        <v>37</v>
      </c>
      <c r="K56" s="31"/>
      <c r="L56" s="31"/>
      <c r="M56" s="31"/>
      <c r="N56" s="30" t="s">
        <v>32</v>
      </c>
      <c r="O56" s="37"/>
      <c r="P56" s="37"/>
    </row>
    <row r="57" s="18" customFormat="true" ht="247.5" hidden="true" customHeight="true" outlineLevel="0" collapsed="false">
      <c r="A57" s="16" t="s">
        <v>119</v>
      </c>
      <c r="B57" s="59" t="s">
        <v>120</v>
      </c>
      <c r="C57" s="29" t="s">
        <v>113</v>
      </c>
      <c r="D57" s="32" t="n">
        <v>43831</v>
      </c>
      <c r="E57" s="32" t="n">
        <v>44196</v>
      </c>
      <c r="F57" s="30" t="n">
        <f aca="false">SUM(G57:J57)</f>
        <v>0</v>
      </c>
      <c r="G57" s="30" t="n">
        <f aca="false">G58</f>
        <v>0</v>
      </c>
      <c r="H57" s="30" t="n">
        <f aca="false">H58</f>
        <v>0</v>
      </c>
      <c r="I57" s="30" t="n">
        <f aca="false">I58</f>
        <v>0</v>
      </c>
      <c r="J57" s="30" t="n">
        <f aca="false">J58</f>
        <v>0</v>
      </c>
      <c r="K57" s="31" t="s">
        <v>32</v>
      </c>
      <c r="L57" s="31" t="s">
        <v>32</v>
      </c>
      <c r="M57" s="31" t="s">
        <v>32</v>
      </c>
      <c r="N57" s="31" t="s">
        <v>32</v>
      </c>
      <c r="O57" s="37"/>
      <c r="P57" s="37"/>
    </row>
    <row r="58" s="18" customFormat="true" ht="85.5" hidden="true" customHeight="true" outlineLevel="0" collapsed="false">
      <c r="A58" s="16" t="s">
        <v>121</v>
      </c>
      <c r="B58" s="27" t="s">
        <v>122</v>
      </c>
      <c r="C58" s="29" t="s">
        <v>113</v>
      </c>
      <c r="D58" s="32" t="n">
        <v>43831</v>
      </c>
      <c r="E58" s="32" t="n">
        <v>44196</v>
      </c>
      <c r="F58" s="30" t="n">
        <f aca="false">SUM(G58:J58)</f>
        <v>0</v>
      </c>
      <c r="G58" s="30" t="n">
        <v>0</v>
      </c>
      <c r="H58" s="30" t="n">
        <v>0</v>
      </c>
      <c r="I58" s="30" t="n">
        <v>0</v>
      </c>
      <c r="J58" s="30" t="n">
        <v>0</v>
      </c>
      <c r="K58" s="31" t="s">
        <v>32</v>
      </c>
      <c r="L58" s="31" t="s">
        <v>32</v>
      </c>
      <c r="M58" s="31" t="s">
        <v>32</v>
      </c>
      <c r="N58" s="31" t="s">
        <v>32</v>
      </c>
      <c r="O58" s="37"/>
      <c r="P58" s="37"/>
    </row>
    <row r="59" s="18" customFormat="true" ht="145.5" hidden="true" customHeight="true" outlineLevel="0" collapsed="false">
      <c r="A59" s="54" t="s">
        <v>123</v>
      </c>
      <c r="B59" s="27" t="s">
        <v>124</v>
      </c>
      <c r="C59" s="29" t="s">
        <v>113</v>
      </c>
      <c r="D59" s="32" t="n">
        <v>43831</v>
      </c>
      <c r="E59" s="32" t="n">
        <v>44196</v>
      </c>
      <c r="F59" s="30" t="s">
        <v>62</v>
      </c>
      <c r="G59" s="30" t="s">
        <v>62</v>
      </c>
      <c r="H59" s="30" t="s">
        <v>62</v>
      </c>
      <c r="I59" s="30" t="s">
        <v>62</v>
      </c>
      <c r="J59" s="30" t="s">
        <v>62</v>
      </c>
      <c r="K59" s="31" t="s">
        <v>32</v>
      </c>
      <c r="L59" s="31" t="s">
        <v>32</v>
      </c>
      <c r="M59" s="31" t="s">
        <v>32</v>
      </c>
      <c r="N59" s="31" t="s">
        <v>32</v>
      </c>
      <c r="O59" s="37"/>
      <c r="P59" s="37"/>
    </row>
    <row r="60" s="18" customFormat="true" ht="93" hidden="true" customHeight="true" outlineLevel="0" collapsed="false">
      <c r="A60" s="16"/>
      <c r="B60" s="27" t="s">
        <v>125</v>
      </c>
      <c r="C60" s="29" t="s">
        <v>113</v>
      </c>
      <c r="D60" s="32" t="s">
        <v>37</v>
      </c>
      <c r="E60" s="32" t="n">
        <v>44196</v>
      </c>
      <c r="F60" s="30" t="s">
        <v>37</v>
      </c>
      <c r="G60" s="30" t="s">
        <v>37</v>
      </c>
      <c r="H60" s="30" t="s">
        <v>37</v>
      </c>
      <c r="I60" s="30" t="s">
        <v>37</v>
      </c>
      <c r="J60" s="30" t="s">
        <v>37</v>
      </c>
      <c r="K60" s="31"/>
      <c r="L60" s="31"/>
      <c r="M60" s="31"/>
      <c r="N60" s="30" t="s">
        <v>32</v>
      </c>
      <c r="O60" s="37"/>
      <c r="P60" s="37"/>
    </row>
    <row r="61" s="18" customFormat="true" ht="28.5" hidden="false" customHeight="true" outlineLevel="0" collapsed="false">
      <c r="A61" s="16"/>
      <c r="B61" s="48" t="s">
        <v>126</v>
      </c>
      <c r="C61" s="48"/>
      <c r="D61" s="48"/>
      <c r="E61" s="48"/>
      <c r="F61" s="49" t="s">
        <v>62</v>
      </c>
      <c r="G61" s="49" t="s">
        <v>62</v>
      </c>
      <c r="H61" s="49" t="s">
        <v>62</v>
      </c>
      <c r="I61" s="49" t="s">
        <v>62</v>
      </c>
      <c r="J61" s="49" t="s">
        <v>62</v>
      </c>
      <c r="K61" s="60" t="s">
        <v>37</v>
      </c>
      <c r="L61" s="60" t="s">
        <v>37</v>
      </c>
      <c r="M61" s="60" t="s">
        <v>37</v>
      </c>
      <c r="N61" s="60" t="s">
        <v>37</v>
      </c>
      <c r="O61" s="28" t="s">
        <v>37</v>
      </c>
      <c r="P61" s="28" t="s">
        <v>37</v>
      </c>
    </row>
    <row r="62" s="18" customFormat="true" ht="27.75" hidden="false" customHeight="true" outlineLevel="0" collapsed="false">
      <c r="A62" s="16"/>
      <c r="B62" s="48" t="s">
        <v>127</v>
      </c>
      <c r="C62" s="48"/>
      <c r="D62" s="48"/>
      <c r="E62" s="48"/>
      <c r="F62" s="49" t="n">
        <f aca="false">SUM(F43,F31)</f>
        <v>368816533</v>
      </c>
      <c r="G62" s="49" t="n">
        <f aca="false">SUM(G43,G31)</f>
        <v>29254133</v>
      </c>
      <c r="H62" s="49" t="n">
        <f aca="false">SUM(H43,H31)</f>
        <v>23921034</v>
      </c>
      <c r="I62" s="49" t="n">
        <f aca="false">SUM(I43,I31)</f>
        <v>315641366</v>
      </c>
      <c r="J62" s="49" t="n">
        <f aca="false">SUM(J43,J31)</f>
        <v>0</v>
      </c>
      <c r="K62" s="60" t="s">
        <v>37</v>
      </c>
      <c r="L62" s="60" t="s">
        <v>37</v>
      </c>
      <c r="M62" s="60" t="s">
        <v>37</v>
      </c>
      <c r="N62" s="60" t="s">
        <v>37</v>
      </c>
      <c r="O62" s="28" t="s">
        <v>37</v>
      </c>
      <c r="P62" s="28" t="s">
        <v>37</v>
      </c>
    </row>
    <row r="63" customFormat="false" ht="18.75" hidden="false" customHeight="false" outlineLevel="0" collapsed="false">
      <c r="B63" s="61" t="s">
        <v>128</v>
      </c>
      <c r="C63" s="61"/>
      <c r="D63" s="61"/>
      <c r="E63" s="61"/>
      <c r="F63" s="61"/>
      <c r="G63" s="61"/>
      <c r="H63" s="61"/>
      <c r="I63" s="61"/>
      <c r="J63" s="61"/>
    </row>
    <row r="64" customFormat="false" ht="32.25" hidden="false" customHeight="true" outlineLevel="0" collapsed="false">
      <c r="B64" s="61"/>
      <c r="C64" s="61"/>
      <c r="D64" s="61"/>
      <c r="E64" s="61"/>
      <c r="F64" s="61"/>
      <c r="G64" s="61"/>
      <c r="H64" s="61"/>
      <c r="I64" s="61"/>
      <c r="J64" s="61"/>
    </row>
    <row r="65" s="6" customFormat="true" ht="18.75" hidden="false" customHeight="false" outlineLevel="0" collapsed="false">
      <c r="A65" s="1"/>
      <c r="B65" s="61" t="s">
        <v>129</v>
      </c>
      <c r="C65" s="61"/>
      <c r="D65" s="61"/>
      <c r="G65" s="61"/>
      <c r="H65" s="61"/>
      <c r="I65" s="61"/>
      <c r="J65" s="61"/>
    </row>
    <row r="66" customFormat="false" ht="70.5" hidden="false" customHeight="true" outlineLevel="0" collapsed="false">
      <c r="A66" s="62"/>
      <c r="B66" s="63" t="s">
        <v>130</v>
      </c>
      <c r="C66" s="63"/>
      <c r="D66" s="64"/>
      <c r="E66" s="6"/>
      <c r="G66" s="65"/>
      <c r="H66" s="65"/>
      <c r="I66" s="66" t="s">
        <v>131</v>
      </c>
      <c r="J66" s="66"/>
      <c r="K66" s="65"/>
      <c r="L66" s="65"/>
      <c r="M66" s="65"/>
      <c r="N66" s="65"/>
      <c r="O66" s="65"/>
      <c r="P66" s="65"/>
      <c r="Q66" s="65"/>
      <c r="R66" s="65"/>
      <c r="S66" s="65"/>
      <c r="T66" s="65"/>
    </row>
    <row r="67" s="6" customFormat="true" ht="18.75" hidden="false" customHeight="false" outlineLevel="0" collapsed="false">
      <c r="A67" s="62"/>
      <c r="B67" s="63"/>
      <c r="C67" s="63"/>
      <c r="D67" s="64"/>
      <c r="F67" s="66"/>
      <c r="G67" s="66"/>
      <c r="H67" s="66"/>
      <c r="I67" s="66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</row>
    <row r="68" customFormat="false" ht="18.75" hidden="false" customHeight="true" outlineLevel="0" collapsed="false">
      <c r="A68" s="62"/>
      <c r="B68" s="63" t="s">
        <v>132</v>
      </c>
      <c r="C68" s="63"/>
      <c r="D68" s="64"/>
      <c r="E68" s="6"/>
      <c r="G68" s="65"/>
      <c r="H68" s="65"/>
      <c r="I68" s="67" t="s">
        <v>133</v>
      </c>
      <c r="J68" s="67"/>
      <c r="K68" s="65"/>
      <c r="L68" s="65"/>
      <c r="M68" s="65"/>
      <c r="N68" s="65"/>
      <c r="O68" s="65"/>
      <c r="P68" s="65"/>
      <c r="Q68" s="65"/>
      <c r="R68" s="65"/>
      <c r="S68" s="65"/>
      <c r="T68" s="65"/>
    </row>
    <row r="69" customFormat="false" ht="18.75" hidden="false" customHeight="true" outlineLevel="0" collapsed="false">
      <c r="A69" s="62"/>
      <c r="B69" s="63" t="s">
        <v>134</v>
      </c>
      <c r="C69" s="63"/>
      <c r="D69" s="64"/>
      <c r="E69" s="6"/>
      <c r="G69" s="63"/>
      <c r="H69" s="63"/>
      <c r="I69" s="62" t="s">
        <v>134</v>
      </c>
      <c r="J69" s="62"/>
      <c r="K69" s="63"/>
      <c r="L69" s="68"/>
      <c r="M69" s="68"/>
      <c r="N69" s="68"/>
      <c r="O69" s="68"/>
      <c r="P69" s="68"/>
      <c r="Q69" s="68"/>
      <c r="R69" s="68"/>
      <c r="S69" s="68"/>
      <c r="T69" s="68"/>
    </row>
    <row r="70" s="6" customFormat="true" ht="18.75" hidden="false" customHeight="false" outlineLevel="0" collapsed="false">
      <c r="A70" s="62"/>
      <c r="B70" s="63"/>
      <c r="C70" s="63"/>
      <c r="D70" s="64"/>
      <c r="H70" s="68"/>
      <c r="I70" s="68"/>
      <c r="J70" s="68"/>
      <c r="K70" s="69"/>
      <c r="L70" s="69"/>
      <c r="M70" s="69"/>
      <c r="N70" s="68"/>
    </row>
    <row r="71" customFormat="false" ht="80.25" hidden="false" customHeight="true" outlineLevel="0" collapsed="false">
      <c r="A71" s="67"/>
      <c r="B71" s="63" t="s">
        <v>135</v>
      </c>
      <c r="C71" s="65"/>
      <c r="D71" s="64"/>
      <c r="E71" s="6"/>
      <c r="I71" s="66" t="s">
        <v>136</v>
      </c>
      <c r="J71" s="66"/>
      <c r="K71" s="69"/>
      <c r="L71" s="69"/>
      <c r="M71" s="69"/>
      <c r="N71" s="69"/>
    </row>
    <row r="72" customFormat="false" ht="18.75" hidden="false" customHeight="false" outlineLevel="0" collapsed="false">
      <c r="A72" s="67"/>
      <c r="B72" s="63"/>
      <c r="C72" s="65"/>
      <c r="D72" s="64"/>
      <c r="E72" s="6"/>
      <c r="F72" s="66"/>
      <c r="G72" s="70"/>
      <c r="K72" s="69"/>
      <c r="L72" s="69"/>
      <c r="M72" s="69"/>
      <c r="N72" s="69"/>
    </row>
    <row r="73" customFormat="false" ht="18.75" hidden="false" customHeight="true" outlineLevel="0" collapsed="false">
      <c r="A73" s="71"/>
      <c r="B73" s="63" t="s">
        <v>137</v>
      </c>
      <c r="C73" s="72"/>
      <c r="D73" s="64"/>
      <c r="E73" s="6"/>
      <c r="H73" s="68"/>
      <c r="I73" s="71" t="s">
        <v>138</v>
      </c>
      <c r="J73" s="71"/>
      <c r="K73" s="69"/>
      <c r="L73" s="69"/>
      <c r="M73" s="69"/>
      <c r="N73" s="69"/>
    </row>
    <row r="74" customFormat="false" ht="20.25" hidden="false" customHeight="true" outlineLevel="0" collapsed="false">
      <c r="A74" s="73"/>
      <c r="B74" s="63" t="s">
        <v>134</v>
      </c>
      <c r="C74" s="74"/>
      <c r="D74" s="64"/>
      <c r="E74" s="6"/>
      <c r="H74" s="68"/>
      <c r="I74" s="62" t="s">
        <v>134</v>
      </c>
      <c r="J74" s="62"/>
      <c r="K74" s="69"/>
      <c r="L74" s="69"/>
      <c r="M74" s="69"/>
      <c r="N74" s="68"/>
    </row>
    <row r="75" customFormat="false" ht="20.25" hidden="false" customHeight="true" outlineLevel="0" collapsed="false">
      <c r="A75" s="73"/>
      <c r="B75" s="63"/>
      <c r="C75" s="74"/>
      <c r="D75" s="64"/>
      <c r="E75" s="6"/>
      <c r="H75" s="68"/>
      <c r="I75" s="62"/>
      <c r="J75" s="62"/>
      <c r="K75" s="69"/>
      <c r="L75" s="69"/>
      <c r="M75" s="69"/>
      <c r="N75" s="68"/>
    </row>
    <row r="76" customFormat="false" ht="20.25" hidden="false" customHeight="true" outlineLevel="0" collapsed="false">
      <c r="A76" s="73"/>
      <c r="B76" s="63"/>
      <c r="C76" s="74"/>
      <c r="D76" s="64"/>
      <c r="E76" s="6"/>
      <c r="H76" s="68"/>
      <c r="I76" s="62"/>
      <c r="J76" s="62"/>
      <c r="K76" s="69"/>
      <c r="L76" s="69"/>
      <c r="M76" s="69"/>
      <c r="N76" s="68"/>
    </row>
    <row r="77" customFormat="false" ht="20.25" hidden="false" customHeight="true" outlineLevel="0" collapsed="false">
      <c r="A77" s="73"/>
      <c r="B77" s="63"/>
      <c r="C77" s="74"/>
      <c r="D77" s="64"/>
      <c r="E77" s="6"/>
      <c r="H77" s="68"/>
      <c r="I77" s="62"/>
      <c r="J77" s="62"/>
      <c r="K77" s="69"/>
      <c r="L77" s="69"/>
      <c r="M77" s="69"/>
      <c r="N77" s="68"/>
    </row>
    <row r="78" customFormat="false" ht="20.25" hidden="false" customHeight="true" outlineLevel="0" collapsed="false">
      <c r="A78" s="73"/>
      <c r="B78" s="63" t="s">
        <v>139</v>
      </c>
      <c r="C78" s="74"/>
      <c r="D78" s="64"/>
      <c r="E78" s="6"/>
      <c r="H78" s="68"/>
      <c r="I78" s="62"/>
      <c r="J78" s="62"/>
      <c r="K78" s="69"/>
      <c r="L78" s="69"/>
      <c r="M78" s="69"/>
      <c r="N78" s="68"/>
    </row>
    <row r="79" customFormat="false" ht="18.75" hidden="false" customHeight="false" outlineLevel="0" collapsed="false">
      <c r="B79" s="69" t="s">
        <v>140</v>
      </c>
      <c r="C79" s="63"/>
      <c r="D79" s="63"/>
      <c r="E79" s="63"/>
      <c r="F79" s="62"/>
      <c r="G79" s="71"/>
      <c r="H79" s="71"/>
      <c r="I79" s="71"/>
      <c r="J79" s="71"/>
    </row>
    <row r="80" customFormat="false" ht="18.75" hidden="false" customHeight="false" outlineLevel="0" collapsed="false">
      <c r="B80" s="69"/>
      <c r="C80" s="63"/>
      <c r="D80" s="63"/>
      <c r="E80" s="63"/>
      <c r="F80" s="62"/>
      <c r="G80" s="71"/>
      <c r="H80" s="71"/>
      <c r="I80" s="71"/>
      <c r="J80" s="71"/>
    </row>
    <row r="81" customFormat="false" ht="18.75" hidden="false" customHeight="false" outlineLevel="0" collapsed="false">
      <c r="B81" s="69"/>
      <c r="C81" s="63"/>
      <c r="D81" s="63"/>
      <c r="E81" s="63"/>
      <c r="F81" s="62"/>
      <c r="G81" s="71"/>
      <c r="H81" s="71"/>
      <c r="I81" s="71"/>
      <c r="J81" s="71"/>
    </row>
    <row r="82" customFormat="false" ht="43.5" hidden="false" customHeight="true" outlineLevel="0" collapsed="false">
      <c r="B82" s="69"/>
      <c r="C82" s="72"/>
      <c r="D82" s="63"/>
      <c r="E82" s="72"/>
      <c r="F82" s="71"/>
      <c r="G82" s="71"/>
      <c r="H82" s="71"/>
      <c r="I82" s="71"/>
      <c r="J82" s="71"/>
    </row>
    <row r="83" customFormat="false" ht="18.75" hidden="false" customHeight="false" outlineLevel="0" collapsed="false">
      <c r="B83" s="69"/>
      <c r="C83" s="72"/>
      <c r="D83" s="63"/>
      <c r="E83" s="72"/>
      <c r="F83" s="62"/>
      <c r="G83" s="71"/>
      <c r="H83" s="71"/>
      <c r="I83" s="71"/>
      <c r="J83" s="71"/>
    </row>
    <row r="84" customFormat="false" ht="18.75" hidden="false" customHeight="false" outlineLevel="0" collapsed="false">
      <c r="B84" s="69"/>
      <c r="C84" s="72"/>
      <c r="D84" s="63"/>
      <c r="E84" s="63"/>
      <c r="F84" s="62"/>
      <c r="G84" s="71"/>
      <c r="H84" s="71"/>
      <c r="I84" s="71"/>
      <c r="J84" s="71"/>
    </row>
    <row r="85" customFormat="false" ht="18.75" hidden="false" customHeight="false" outlineLevel="0" collapsed="false">
      <c r="B85" s="69"/>
      <c r="C85" s="72"/>
      <c r="D85" s="63"/>
      <c r="E85" s="63"/>
      <c r="F85" s="62"/>
      <c r="G85" s="71"/>
      <c r="H85" s="71"/>
      <c r="I85" s="71"/>
      <c r="J85" s="71"/>
    </row>
    <row r="86" customFormat="false" ht="29.25" hidden="false" customHeight="true" outlineLevel="0" collapsed="false">
      <c r="B86" s="75"/>
      <c r="C86" s="63"/>
      <c r="D86" s="63"/>
      <c r="E86" s="63"/>
      <c r="F86" s="62"/>
      <c r="G86" s="71"/>
      <c r="H86" s="71"/>
      <c r="I86" s="71"/>
      <c r="J86" s="71"/>
    </row>
    <row r="87" customFormat="false" ht="29.25" hidden="false" customHeight="true" outlineLevel="0" collapsed="false">
      <c r="B87" s="76"/>
      <c r="C87" s="63"/>
      <c r="D87" s="63"/>
      <c r="E87" s="63"/>
      <c r="F87" s="62"/>
      <c r="G87" s="71"/>
      <c r="H87" s="71"/>
      <c r="I87" s="71"/>
      <c r="J87" s="71"/>
    </row>
    <row r="88" customFormat="false" ht="18.75" hidden="false" customHeight="false" outlineLevel="0" collapsed="false">
      <c r="B88" s="76"/>
      <c r="C88" s="63"/>
      <c r="D88" s="63"/>
      <c r="E88" s="63"/>
      <c r="F88" s="62"/>
      <c r="G88" s="71"/>
      <c r="H88" s="71"/>
      <c r="I88" s="71"/>
      <c r="J88" s="71"/>
    </row>
    <row r="89" customFormat="false" ht="18.75" hidden="false" customHeight="false" outlineLevel="0" collapsed="false">
      <c r="B89" s="71"/>
      <c r="C89" s="62"/>
      <c r="D89" s="63"/>
      <c r="E89" s="63"/>
      <c r="F89" s="62"/>
      <c r="G89" s="71"/>
      <c r="H89" s="71"/>
      <c r="I89" s="71"/>
      <c r="J89" s="71"/>
    </row>
    <row r="90" customFormat="false" ht="18.75" hidden="false" customHeight="false" outlineLevel="0" collapsed="false">
      <c r="B90" s="71"/>
      <c r="C90" s="71"/>
      <c r="D90" s="72"/>
      <c r="E90" s="72"/>
      <c r="F90" s="71"/>
      <c r="G90" s="71"/>
      <c r="H90" s="71"/>
      <c r="I90" s="71"/>
      <c r="J90" s="71"/>
    </row>
    <row r="91" customFormat="false" ht="18.75" hidden="false" customHeight="false" outlineLevel="0" collapsed="false">
      <c r="B91" s="71"/>
      <c r="C91" s="71"/>
      <c r="D91" s="72"/>
      <c r="E91" s="72"/>
      <c r="F91" s="71"/>
      <c r="G91" s="71"/>
      <c r="H91" s="71"/>
      <c r="I91" s="71"/>
      <c r="J91" s="71"/>
    </row>
    <row r="92" customFormat="false" ht="18.75" hidden="false" customHeight="false" outlineLevel="0" collapsed="false">
      <c r="B92" s="71"/>
      <c r="C92" s="71"/>
      <c r="D92" s="72"/>
      <c r="E92" s="72"/>
      <c r="F92" s="71"/>
      <c r="G92" s="71"/>
      <c r="H92" s="71"/>
      <c r="I92" s="71"/>
      <c r="J92" s="71"/>
    </row>
    <row r="93" customFormat="false" ht="18.75" hidden="false" customHeight="false" outlineLevel="0" collapsed="false">
      <c r="B93" s="77"/>
      <c r="C93" s="77"/>
      <c r="D93" s="72"/>
      <c r="E93" s="72"/>
      <c r="F93" s="77"/>
      <c r="G93" s="71"/>
      <c r="H93" s="71"/>
      <c r="I93" s="71"/>
      <c r="J93" s="71"/>
    </row>
    <row r="94" customFormat="false" ht="18.75" hidden="false" customHeight="false" outlineLevel="0" collapsed="false">
      <c r="B94" s="77"/>
      <c r="C94" s="78"/>
      <c r="D94" s="72"/>
      <c r="E94" s="72"/>
      <c r="F94" s="77"/>
      <c r="G94" s="71"/>
      <c r="H94" s="71"/>
      <c r="I94" s="71"/>
      <c r="J94" s="71"/>
    </row>
    <row r="95" customFormat="false" ht="21.75" hidden="false" customHeight="true" outlineLevel="0" collapsed="false">
      <c r="B95" s="78"/>
      <c r="C95" s="78"/>
      <c r="D95" s="78"/>
      <c r="E95" s="78"/>
      <c r="F95" s="77"/>
      <c r="G95" s="71"/>
      <c r="H95" s="71"/>
      <c r="I95" s="71"/>
      <c r="J95" s="71"/>
    </row>
    <row r="96" customFormat="false" ht="21.75" hidden="false" customHeight="true" outlineLevel="0" collapsed="false">
      <c r="B96" s="78"/>
      <c r="C96" s="78"/>
      <c r="D96" s="78"/>
      <c r="E96" s="78"/>
      <c r="F96" s="77"/>
      <c r="G96" s="71"/>
      <c r="H96" s="71"/>
      <c r="I96" s="71"/>
      <c r="J96" s="71"/>
    </row>
    <row r="97" customFormat="false" ht="21.75" hidden="false" customHeight="true" outlineLevel="0" collapsed="false">
      <c r="B97" s="78"/>
      <c r="C97" s="78"/>
      <c r="D97" s="78"/>
      <c r="E97" s="78"/>
      <c r="F97" s="77"/>
      <c r="G97" s="71"/>
      <c r="H97" s="71"/>
      <c r="I97" s="71"/>
      <c r="J97" s="71"/>
    </row>
    <row r="98" customFormat="false" ht="21.75" hidden="false" customHeight="true" outlineLevel="0" collapsed="false">
      <c r="B98" s="78"/>
      <c r="C98" s="78"/>
      <c r="D98" s="78"/>
      <c r="E98" s="78"/>
      <c r="F98" s="77"/>
      <c r="G98" s="71"/>
      <c r="H98" s="71"/>
      <c r="I98" s="71"/>
      <c r="J98" s="71"/>
    </row>
    <row r="99" customFormat="false" ht="21.75" hidden="false" customHeight="true" outlineLevel="0" collapsed="false">
      <c r="B99" s="78"/>
      <c r="C99" s="79"/>
      <c r="D99" s="79"/>
      <c r="E99" s="79"/>
      <c r="F99" s="80"/>
      <c r="G99" s="71"/>
      <c r="H99" s="71"/>
      <c r="I99" s="71"/>
      <c r="J99" s="71"/>
    </row>
    <row r="100" s="18" customFormat="true" ht="22.5" hidden="false" customHeight="true" outlineLevel="0" collapsed="false">
      <c r="A100" s="81"/>
      <c r="B100" s="78"/>
      <c r="C100" s="79"/>
      <c r="D100" s="79"/>
      <c r="E100" s="79"/>
      <c r="F100" s="80"/>
      <c r="G100" s="71"/>
      <c r="H100" s="71"/>
      <c r="I100" s="71"/>
      <c r="J100" s="71"/>
    </row>
    <row r="101" s="18" customFormat="true" ht="22.5" hidden="false" customHeight="true" outlineLevel="0" collapsed="false">
      <c r="A101" s="81"/>
      <c r="B101" s="82"/>
      <c r="C101" s="83"/>
      <c r="D101" s="83"/>
      <c r="E101" s="83"/>
      <c r="F101" s="84"/>
      <c r="G101" s="71"/>
      <c r="H101" s="71"/>
      <c r="I101" s="71"/>
      <c r="J101" s="71"/>
    </row>
    <row r="102" customFormat="false" ht="18.75" hidden="false" customHeight="false" outlineLevel="0" collapsed="false">
      <c r="B102" s="85"/>
      <c r="C102" s="83"/>
      <c r="D102" s="83"/>
      <c r="E102" s="83"/>
      <c r="F102" s="84"/>
      <c r="G102" s="71"/>
      <c r="H102" s="71"/>
      <c r="I102" s="71"/>
      <c r="J102" s="71"/>
    </row>
    <row r="103" customFormat="false" ht="18.75" hidden="false" customHeight="false" outlineLevel="0" collapsed="false">
      <c r="B103" s="69"/>
      <c r="C103" s="63"/>
      <c r="D103" s="63"/>
      <c r="E103" s="63"/>
      <c r="F103" s="62"/>
      <c r="G103" s="71"/>
      <c r="H103" s="71"/>
      <c r="I103" s="71"/>
      <c r="J103" s="71"/>
    </row>
    <row r="104" customFormat="false" ht="18.75" hidden="false" customHeight="false" outlineLevel="0" collapsed="false">
      <c r="B104" s="69"/>
      <c r="C104" s="63"/>
      <c r="D104" s="63"/>
      <c r="E104" s="63"/>
      <c r="F104" s="62"/>
      <c r="G104" s="71"/>
      <c r="H104" s="71"/>
      <c r="I104" s="71"/>
      <c r="J104" s="71"/>
    </row>
    <row r="105" s="6" customFormat="true" ht="18.75" hidden="false" customHeight="false" outlineLevel="0" collapsed="false">
      <c r="B105" s="69"/>
      <c r="C105" s="63"/>
      <c r="D105" s="63"/>
      <c r="E105" s="63"/>
      <c r="F105" s="62"/>
      <c r="G105" s="71"/>
      <c r="H105" s="71"/>
      <c r="I105" s="71"/>
      <c r="J105" s="71"/>
    </row>
    <row r="106" s="6" customFormat="true" ht="18.75" hidden="false" customHeight="false" outlineLevel="0" collapsed="false">
      <c r="B106" s="69"/>
      <c r="C106" s="63"/>
      <c r="D106" s="63"/>
      <c r="E106" s="63"/>
      <c r="F106" s="62"/>
      <c r="G106" s="71"/>
      <c r="H106" s="71"/>
      <c r="I106" s="71"/>
      <c r="J106" s="71"/>
    </row>
    <row r="107" s="6" customFormat="true" ht="18.75" hidden="false" customHeight="false" outlineLevel="0" collapsed="false">
      <c r="B107" s="69"/>
      <c r="C107" s="63"/>
      <c r="D107" s="63"/>
      <c r="E107" s="63"/>
      <c r="F107" s="62"/>
      <c r="G107" s="71"/>
      <c r="H107" s="71"/>
      <c r="I107" s="71"/>
      <c r="J107" s="71"/>
    </row>
    <row r="108" s="6" customFormat="true" ht="18.75" hidden="false" customHeight="false" outlineLevel="0" collapsed="false">
      <c r="B108" s="69"/>
      <c r="C108" s="63"/>
      <c r="D108" s="63"/>
      <c r="E108" s="63"/>
      <c r="F108" s="62"/>
      <c r="G108" s="71"/>
      <c r="H108" s="71"/>
      <c r="I108" s="71"/>
      <c r="J108" s="71"/>
    </row>
    <row r="109" s="6" customFormat="true" ht="18.75" hidden="false" customHeight="false" outlineLevel="0" collapsed="false">
      <c r="B109" s="69"/>
      <c r="C109" s="63"/>
      <c r="D109" s="63"/>
      <c r="E109" s="63"/>
      <c r="F109" s="62"/>
      <c r="G109" s="71"/>
      <c r="H109" s="71"/>
      <c r="I109" s="71"/>
      <c r="J109" s="71"/>
    </row>
    <row r="110" s="6" customFormat="true" ht="18.75" hidden="false" customHeight="false" outlineLevel="0" collapsed="false">
      <c r="B110" s="69"/>
      <c r="C110" s="63"/>
      <c r="D110" s="63"/>
      <c r="E110" s="63"/>
      <c r="F110" s="62"/>
      <c r="G110" s="71"/>
      <c r="H110" s="71"/>
      <c r="I110" s="71"/>
      <c r="J110" s="71"/>
    </row>
    <row r="111" s="6" customFormat="true" ht="20.25" hidden="false" customHeight="false" outlineLevel="0" collapsed="false">
      <c r="B111" s="86"/>
      <c r="C111" s="86"/>
      <c r="D111" s="86"/>
      <c r="E111" s="86"/>
      <c r="F111" s="15"/>
      <c r="G111" s="71"/>
      <c r="H111" s="71"/>
      <c r="I111" s="71"/>
      <c r="J111" s="71"/>
    </row>
    <row r="112" s="6" customFormat="true" ht="18.75" hidden="false" customHeight="false" outlineLevel="0" collapsed="false">
      <c r="B112" s="69"/>
      <c r="C112" s="63"/>
      <c r="D112" s="63"/>
      <c r="E112" s="63"/>
      <c r="F112" s="62"/>
      <c r="G112" s="71"/>
      <c r="H112" s="71"/>
      <c r="I112" s="71"/>
      <c r="J112" s="71"/>
    </row>
    <row r="113" s="6" customFormat="true" ht="18.75" hidden="false" customHeight="false" outlineLevel="0" collapsed="false">
      <c r="B113" s="69"/>
      <c r="C113" s="63"/>
      <c r="D113" s="63"/>
      <c r="E113" s="63"/>
      <c r="F113" s="62"/>
      <c r="G113" s="71"/>
      <c r="H113" s="71"/>
      <c r="I113" s="71"/>
      <c r="J113" s="71"/>
    </row>
    <row r="114" s="6" customFormat="true" ht="18.75" hidden="false" customHeight="false" outlineLevel="0" collapsed="false">
      <c r="B114" s="69"/>
      <c r="C114" s="63"/>
      <c r="D114" s="63"/>
      <c r="E114" s="63"/>
      <c r="F114" s="62"/>
      <c r="G114" s="71"/>
      <c r="H114" s="71"/>
      <c r="I114" s="71"/>
      <c r="J114" s="71"/>
    </row>
    <row r="115" s="6" customFormat="true" ht="18.75" hidden="false" customHeight="false" outlineLevel="0" collapsed="false">
      <c r="B115" s="69"/>
      <c r="C115" s="63"/>
      <c r="D115" s="63"/>
      <c r="E115" s="63"/>
      <c r="F115" s="62"/>
      <c r="G115" s="71"/>
      <c r="H115" s="71"/>
      <c r="I115" s="71"/>
      <c r="J115" s="71"/>
    </row>
    <row r="116" s="6" customFormat="true" ht="20.25" hidden="false" customHeight="false" outlineLevel="0" collapsed="false">
      <c r="B116" s="86"/>
      <c r="C116" s="86"/>
      <c r="D116" s="86"/>
      <c r="E116" s="86"/>
      <c r="F116" s="15"/>
      <c r="G116" s="71"/>
      <c r="H116" s="71"/>
      <c r="I116" s="71"/>
      <c r="J116" s="71"/>
    </row>
    <row r="117" s="6" customFormat="true" ht="18.75" hidden="false" customHeight="false" outlineLevel="0" collapsed="false">
      <c r="B117" s="87"/>
      <c r="C117" s="87"/>
      <c r="D117" s="87"/>
      <c r="E117" s="87"/>
      <c r="F117" s="64"/>
      <c r="G117" s="71"/>
      <c r="H117" s="71"/>
      <c r="I117" s="71"/>
      <c r="J117" s="71"/>
    </row>
    <row r="118" s="6" customFormat="true" ht="20.25" hidden="false" customHeight="false" outlineLevel="0" collapsed="false">
      <c r="B118" s="88"/>
      <c r="C118" s="89"/>
      <c r="D118" s="89"/>
      <c r="E118" s="89"/>
      <c r="F118" s="90"/>
      <c r="G118" s="91"/>
      <c r="H118" s="91"/>
      <c r="I118" s="91"/>
      <c r="J118" s="91"/>
    </row>
    <row r="119" s="6" customFormat="true" ht="18.75" hidden="false" customHeight="false" outlineLevel="0" collapsed="false">
      <c r="B119" s="69"/>
      <c r="C119" s="63"/>
      <c r="D119" s="63"/>
      <c r="E119" s="63"/>
      <c r="F119" s="62"/>
      <c r="G119" s="91"/>
      <c r="H119" s="91"/>
      <c r="I119" s="91"/>
      <c r="J119" s="91"/>
    </row>
    <row r="120" s="6" customFormat="true" ht="18.75" hidden="false" customHeight="false" outlineLevel="0" collapsed="false">
      <c r="B120" s="69"/>
      <c r="C120" s="69"/>
      <c r="D120" s="69"/>
      <c r="E120" s="69"/>
      <c r="F120" s="62"/>
      <c r="G120" s="91"/>
      <c r="H120" s="91"/>
      <c r="I120" s="91"/>
      <c r="J120" s="91"/>
    </row>
    <row r="121" s="18" customFormat="true" ht="18.75" hidden="false" customHeight="false" outlineLevel="0" collapsed="false">
      <c r="A121" s="81"/>
      <c r="B121" s="87"/>
      <c r="C121" s="87"/>
      <c r="D121" s="87"/>
      <c r="E121" s="87"/>
      <c r="F121" s="64"/>
      <c r="G121" s="91"/>
      <c r="H121" s="91"/>
      <c r="I121" s="91"/>
      <c r="J121" s="91"/>
    </row>
    <row r="122" s="18" customFormat="true" ht="18.75" hidden="false" customHeight="false" outlineLevel="0" collapsed="false">
      <c r="A122" s="81"/>
      <c r="B122" s="87"/>
      <c r="C122" s="87"/>
      <c r="D122" s="87"/>
      <c r="E122" s="87"/>
      <c r="F122" s="64"/>
      <c r="G122" s="91"/>
      <c r="H122" s="91"/>
      <c r="I122" s="91"/>
      <c r="J122" s="91"/>
    </row>
    <row r="123" s="18" customFormat="true" ht="18.75" hidden="false" customHeight="false" outlineLevel="0" collapsed="false">
      <c r="A123" s="81"/>
      <c r="B123" s="87"/>
      <c r="C123" s="87"/>
      <c r="D123" s="87"/>
      <c r="E123" s="87"/>
      <c r="F123" s="64"/>
      <c r="G123" s="91"/>
      <c r="H123" s="91"/>
      <c r="I123" s="91"/>
      <c r="J123" s="91"/>
    </row>
    <row r="124" s="18" customFormat="true" ht="18.75" hidden="false" customHeight="false" outlineLevel="0" collapsed="false">
      <c r="A124" s="81"/>
      <c r="B124" s="87"/>
      <c r="C124" s="87"/>
      <c r="D124" s="87"/>
      <c r="E124" s="87"/>
      <c r="F124" s="64"/>
      <c r="G124" s="91"/>
      <c r="H124" s="91"/>
      <c r="I124" s="91"/>
      <c r="J124" s="91"/>
    </row>
    <row r="125" s="18" customFormat="true" ht="28.5" hidden="false" customHeight="true" outlineLevel="0" collapsed="false">
      <c r="A125" s="81"/>
      <c r="B125" s="87"/>
      <c r="C125" s="87"/>
      <c r="D125" s="87"/>
      <c r="E125" s="87"/>
      <c r="F125" s="64"/>
      <c r="G125" s="91"/>
      <c r="H125" s="91"/>
      <c r="I125" s="91"/>
      <c r="J125" s="91"/>
    </row>
    <row r="126" s="18" customFormat="true" ht="21.75" hidden="false" customHeight="true" outlineLevel="0" collapsed="false">
      <c r="A126" s="81"/>
      <c r="B126" s="87"/>
      <c r="C126" s="87"/>
      <c r="D126" s="87"/>
      <c r="E126" s="87"/>
      <c r="F126" s="64"/>
      <c r="G126" s="91"/>
      <c r="H126" s="91"/>
      <c r="I126" s="91"/>
      <c r="J126" s="91"/>
    </row>
    <row r="127" customFormat="false" ht="29.25" hidden="false" customHeight="true" outlineLevel="0" collapsed="false">
      <c r="B127" s="87"/>
      <c r="C127" s="87"/>
      <c r="D127" s="87"/>
      <c r="E127" s="87"/>
      <c r="F127" s="64"/>
      <c r="G127" s="91"/>
      <c r="H127" s="91"/>
      <c r="I127" s="91"/>
      <c r="J127" s="91"/>
    </row>
    <row r="128" customFormat="false" ht="58.5" hidden="false" customHeight="true" outlineLevel="0" collapsed="false">
      <c r="B128" s="69"/>
      <c r="C128" s="69"/>
      <c r="D128" s="69"/>
      <c r="E128" s="69"/>
      <c r="F128" s="62"/>
      <c r="G128" s="91"/>
      <c r="H128" s="91"/>
      <c r="I128" s="91"/>
      <c r="J128" s="91"/>
    </row>
    <row r="129" customFormat="false" ht="44.25" hidden="false" customHeight="true" outlineLevel="0" collapsed="false">
      <c r="B129" s="87"/>
      <c r="C129" s="87"/>
      <c r="D129" s="87"/>
      <c r="E129" s="87"/>
      <c r="F129" s="64"/>
      <c r="G129" s="91"/>
      <c r="H129" s="91"/>
      <c r="I129" s="91"/>
      <c r="J129" s="91"/>
    </row>
    <row r="130" customFormat="false" ht="57" hidden="false" customHeight="true" outlineLevel="0" collapsed="false">
      <c r="B130" s="87"/>
      <c r="C130" s="87"/>
      <c r="D130" s="87"/>
      <c r="E130" s="87"/>
      <c r="F130" s="64"/>
      <c r="G130" s="91"/>
      <c r="H130" s="91"/>
      <c r="I130" s="91"/>
      <c r="J130" s="91"/>
    </row>
    <row r="131" customFormat="false" ht="18.75" hidden="false" customHeight="false" outlineLevel="0" collapsed="false">
      <c r="B131" s="87"/>
      <c r="C131" s="87"/>
      <c r="D131" s="87"/>
      <c r="E131" s="87"/>
      <c r="F131" s="64"/>
      <c r="G131" s="91"/>
      <c r="H131" s="91"/>
      <c r="I131" s="91"/>
      <c r="J131" s="91"/>
    </row>
    <row r="132" customFormat="false" ht="63.75" hidden="false" customHeight="true" outlineLevel="0" collapsed="false">
      <c r="B132" s="69"/>
      <c r="C132" s="63"/>
      <c r="D132" s="63"/>
      <c r="E132" s="63"/>
      <c r="F132" s="62"/>
      <c r="G132" s="71"/>
      <c r="H132" s="71"/>
      <c r="I132" s="71"/>
      <c r="J132" s="71"/>
    </row>
    <row r="133" customFormat="false" ht="54" hidden="false" customHeight="true" outlineLevel="0" collapsed="false">
      <c r="B133" s="92"/>
      <c r="C133" s="93"/>
      <c r="D133" s="93"/>
      <c r="E133" s="93"/>
      <c r="F133" s="94"/>
      <c r="G133" s="71"/>
      <c r="H133" s="71"/>
      <c r="I133" s="71"/>
      <c r="J133" s="71"/>
    </row>
    <row r="134" customFormat="false" ht="66" hidden="false" customHeight="true" outlineLevel="0" collapsed="false">
      <c r="B134" s="69"/>
      <c r="C134" s="69"/>
      <c r="D134" s="69"/>
      <c r="E134" s="69"/>
      <c r="F134" s="62"/>
      <c r="G134" s="95"/>
      <c r="H134" s="95"/>
      <c r="I134" s="95"/>
      <c r="J134" s="95"/>
    </row>
    <row r="135" customFormat="false" ht="54" hidden="false" customHeight="true" outlineLevel="0" collapsed="false">
      <c r="B135" s="96"/>
      <c r="C135" s="96"/>
      <c r="D135" s="96"/>
      <c r="E135" s="96"/>
      <c r="F135" s="97"/>
      <c r="G135" s="91"/>
      <c r="H135" s="91"/>
      <c r="I135" s="91"/>
      <c r="J135" s="91"/>
    </row>
    <row r="136" customFormat="false" ht="42" hidden="false" customHeight="true" outlineLevel="0" collapsed="false">
      <c r="B136" s="79"/>
      <c r="C136" s="79"/>
      <c r="D136" s="79"/>
      <c r="E136" s="79"/>
      <c r="F136" s="80"/>
      <c r="G136" s="95"/>
      <c r="H136" s="95"/>
      <c r="I136" s="95"/>
      <c r="J136" s="95"/>
    </row>
    <row r="137" s="6" customFormat="true" ht="27" hidden="false" customHeight="true" outlineLevel="0" collapsed="false">
      <c r="B137" s="69"/>
      <c r="C137" s="69"/>
      <c r="D137" s="69"/>
      <c r="E137" s="69"/>
      <c r="F137" s="62"/>
      <c r="G137" s="91"/>
      <c r="H137" s="91"/>
      <c r="I137" s="91"/>
      <c r="J137" s="91"/>
    </row>
    <row r="138" s="6" customFormat="true" ht="42" hidden="false" customHeight="true" outlineLevel="0" collapsed="false">
      <c r="B138" s="79"/>
      <c r="C138" s="79"/>
      <c r="D138" s="79"/>
      <c r="E138" s="79"/>
      <c r="F138" s="80"/>
      <c r="G138" s="95"/>
      <c r="H138" s="95"/>
      <c r="I138" s="95"/>
      <c r="J138" s="95"/>
    </row>
    <row r="139" s="6" customFormat="true" ht="96.75" hidden="false" customHeight="true" outlineLevel="0" collapsed="false">
      <c r="B139" s="69"/>
      <c r="C139" s="63"/>
      <c r="D139" s="63"/>
      <c r="E139" s="63"/>
      <c r="F139" s="62"/>
      <c r="G139" s="91"/>
      <c r="H139" s="91"/>
      <c r="I139" s="91"/>
      <c r="J139" s="91"/>
    </row>
    <row r="140" s="6" customFormat="true" ht="36.75" hidden="false" customHeight="true" outlineLevel="0" collapsed="false">
      <c r="B140" s="96"/>
      <c r="C140" s="96"/>
      <c r="D140" s="96"/>
      <c r="E140" s="96"/>
      <c r="F140" s="97"/>
      <c r="G140" s="91"/>
      <c r="H140" s="91"/>
      <c r="I140" s="91"/>
      <c r="J140" s="91"/>
    </row>
    <row r="141" s="6" customFormat="true" ht="36.75" hidden="false" customHeight="true" outlineLevel="0" collapsed="false">
      <c r="B141" s="69"/>
      <c r="C141" s="69"/>
      <c r="D141" s="69"/>
      <c r="E141" s="69"/>
      <c r="F141" s="62"/>
      <c r="G141" s="91"/>
      <c r="H141" s="91"/>
      <c r="I141" s="91"/>
      <c r="J141" s="91"/>
    </row>
    <row r="142" s="6" customFormat="true" ht="36.75" hidden="false" customHeight="true" outlineLevel="0" collapsed="false">
      <c r="B142" s="79"/>
      <c r="C142" s="98"/>
      <c r="D142" s="98"/>
      <c r="E142" s="98"/>
      <c r="F142" s="80"/>
      <c r="G142" s="91"/>
      <c r="H142" s="91"/>
      <c r="I142" s="91"/>
      <c r="J142" s="91"/>
    </row>
    <row r="143" s="6" customFormat="true" ht="36.75" hidden="false" customHeight="true" outlineLevel="0" collapsed="false">
      <c r="B143" s="69"/>
      <c r="C143" s="69"/>
      <c r="D143" s="69"/>
      <c r="E143" s="69"/>
      <c r="F143" s="62"/>
      <c r="G143" s="91"/>
      <c r="H143" s="91"/>
      <c r="I143" s="91"/>
      <c r="J143" s="91"/>
    </row>
    <row r="144" s="6" customFormat="true" ht="36.75" hidden="false" customHeight="true" outlineLevel="0" collapsed="false">
      <c r="B144" s="69"/>
      <c r="C144" s="69"/>
      <c r="D144" s="69"/>
      <c r="E144" s="69"/>
      <c r="F144" s="62"/>
      <c r="G144" s="91"/>
      <c r="H144" s="91"/>
      <c r="I144" s="91"/>
      <c r="J144" s="91"/>
    </row>
    <row r="145" s="6" customFormat="true" ht="36.75" hidden="false" customHeight="true" outlineLevel="0" collapsed="false">
      <c r="B145" s="69"/>
      <c r="C145" s="69"/>
      <c r="D145" s="69"/>
      <c r="E145" s="69"/>
      <c r="F145" s="62"/>
      <c r="G145" s="91"/>
      <c r="H145" s="91"/>
      <c r="I145" s="91"/>
      <c r="J145" s="91"/>
    </row>
    <row r="146" s="6" customFormat="true" ht="36.75" hidden="false" customHeight="true" outlineLevel="0" collapsed="false">
      <c r="B146" s="69"/>
      <c r="C146" s="69"/>
      <c r="D146" s="69"/>
      <c r="E146" s="69"/>
      <c r="F146" s="62"/>
      <c r="G146" s="91"/>
      <c r="H146" s="91"/>
      <c r="I146" s="91"/>
      <c r="J146" s="91"/>
    </row>
    <row r="147" s="6" customFormat="true" ht="36.75" hidden="false" customHeight="true" outlineLevel="0" collapsed="false">
      <c r="B147" s="69"/>
      <c r="C147" s="69"/>
      <c r="D147" s="69"/>
      <c r="E147" s="69"/>
      <c r="F147" s="62"/>
      <c r="G147" s="91"/>
      <c r="H147" s="91"/>
      <c r="I147" s="91"/>
      <c r="J147" s="91"/>
    </row>
    <row r="148" s="6" customFormat="true" ht="42" hidden="false" customHeight="true" outlineLevel="0" collapsed="false">
      <c r="B148" s="69"/>
      <c r="C148" s="69"/>
      <c r="D148" s="69"/>
      <c r="E148" s="69"/>
      <c r="F148" s="62"/>
      <c r="G148" s="91"/>
      <c r="H148" s="91"/>
      <c r="I148" s="91"/>
      <c r="J148" s="91"/>
    </row>
    <row r="149" s="6" customFormat="true" ht="36.75" hidden="false" customHeight="true" outlineLevel="0" collapsed="false">
      <c r="B149" s="69"/>
      <c r="C149" s="69"/>
      <c r="D149" s="69"/>
      <c r="E149" s="69"/>
      <c r="F149" s="62"/>
      <c r="G149" s="91"/>
      <c r="H149" s="91"/>
      <c r="I149" s="91"/>
      <c r="J149" s="91"/>
    </row>
    <row r="150" s="6" customFormat="true" ht="36.75" hidden="false" customHeight="true" outlineLevel="0" collapsed="false">
      <c r="B150" s="69"/>
      <c r="C150" s="69"/>
      <c r="D150" s="69"/>
      <c r="E150" s="69"/>
      <c r="F150" s="62"/>
      <c r="G150" s="91"/>
      <c r="H150" s="91"/>
      <c r="I150" s="91"/>
      <c r="J150" s="91"/>
    </row>
    <row r="151" s="6" customFormat="true" ht="36.75" hidden="false" customHeight="true" outlineLevel="0" collapsed="false">
      <c r="B151" s="69"/>
      <c r="C151" s="69"/>
      <c r="D151" s="69"/>
      <c r="E151" s="69"/>
      <c r="F151" s="62"/>
      <c r="G151" s="91"/>
      <c r="H151" s="91"/>
      <c r="I151" s="91"/>
      <c r="J151" s="91"/>
    </row>
    <row r="152" s="6" customFormat="true" ht="36.75" hidden="false" customHeight="true" outlineLevel="0" collapsed="false">
      <c r="B152" s="69"/>
      <c r="C152" s="69"/>
      <c r="D152" s="69"/>
      <c r="E152" s="69"/>
      <c r="F152" s="62"/>
      <c r="G152" s="91"/>
      <c r="H152" s="91"/>
      <c r="I152" s="91"/>
      <c r="J152" s="91"/>
    </row>
    <row r="153" s="6" customFormat="true" ht="36.75" hidden="false" customHeight="true" outlineLevel="0" collapsed="false">
      <c r="B153" s="69"/>
      <c r="C153" s="69"/>
      <c r="D153" s="69"/>
      <c r="E153" s="69"/>
      <c r="F153" s="62"/>
      <c r="G153" s="91"/>
      <c r="H153" s="91"/>
      <c r="I153" s="91"/>
      <c r="J153" s="91"/>
    </row>
    <row r="154" s="6" customFormat="true" ht="36.75" hidden="false" customHeight="true" outlineLevel="0" collapsed="false">
      <c r="B154" s="69"/>
      <c r="C154" s="69"/>
      <c r="D154" s="69"/>
      <c r="E154" s="69"/>
      <c r="F154" s="62"/>
      <c r="G154" s="91"/>
      <c r="H154" s="91"/>
      <c r="I154" s="91"/>
      <c r="J154" s="91"/>
    </row>
    <row r="155" s="6" customFormat="true" ht="29.25" hidden="false" customHeight="true" outlineLevel="0" collapsed="false">
      <c r="B155" s="69"/>
      <c r="C155" s="69"/>
      <c r="D155" s="69"/>
      <c r="E155" s="69"/>
      <c r="F155" s="62"/>
      <c r="G155" s="91"/>
      <c r="H155" s="91"/>
      <c r="I155" s="91"/>
      <c r="J155" s="91"/>
    </row>
    <row r="156" s="6" customFormat="true" ht="26.25" hidden="false" customHeight="true" outlineLevel="0" collapsed="false">
      <c r="B156" s="69"/>
      <c r="C156" s="69"/>
      <c r="D156" s="69"/>
      <c r="E156" s="69"/>
      <c r="F156" s="62"/>
      <c r="G156" s="91"/>
      <c r="H156" s="91"/>
      <c r="I156" s="91"/>
      <c r="J156" s="91"/>
    </row>
    <row r="157" s="6" customFormat="true" ht="26.25" hidden="false" customHeight="true" outlineLevel="0" collapsed="false">
      <c r="B157" s="69"/>
      <c r="C157" s="69"/>
      <c r="D157" s="69"/>
      <c r="E157" s="69"/>
      <c r="F157" s="62"/>
      <c r="G157" s="91"/>
      <c r="H157" s="91"/>
      <c r="I157" s="91"/>
      <c r="J157" s="91"/>
    </row>
    <row r="158" s="6" customFormat="true" ht="36.75" hidden="false" customHeight="true" outlineLevel="0" collapsed="false">
      <c r="B158" s="69"/>
      <c r="C158" s="69"/>
      <c r="D158" s="69"/>
      <c r="E158" s="69"/>
      <c r="F158" s="62"/>
      <c r="G158" s="91"/>
      <c r="H158" s="91"/>
      <c r="I158" s="91"/>
      <c r="J158" s="91"/>
    </row>
    <row r="159" s="6" customFormat="true" ht="26.25" hidden="false" customHeight="true" outlineLevel="0" collapsed="false">
      <c r="B159" s="69"/>
      <c r="C159" s="69"/>
      <c r="D159" s="69"/>
      <c r="E159" s="69"/>
      <c r="F159" s="62"/>
      <c r="G159" s="91"/>
      <c r="H159" s="91"/>
      <c r="I159" s="91"/>
      <c r="J159" s="91"/>
    </row>
    <row r="160" s="6" customFormat="true" ht="30.75" hidden="false" customHeight="true" outlineLevel="0" collapsed="false">
      <c r="B160" s="79"/>
      <c r="C160" s="98"/>
      <c r="D160" s="98"/>
      <c r="E160" s="98"/>
      <c r="F160" s="80"/>
      <c r="G160" s="91"/>
      <c r="H160" s="91"/>
      <c r="I160" s="91"/>
      <c r="J160" s="91"/>
    </row>
    <row r="161" s="6" customFormat="true" ht="80.25" hidden="false" customHeight="true" outlineLevel="0" collapsed="false">
      <c r="B161" s="79"/>
      <c r="C161" s="79"/>
      <c r="D161" s="79"/>
      <c r="E161" s="79"/>
      <c r="F161" s="80"/>
      <c r="G161" s="95"/>
      <c r="H161" s="95"/>
      <c r="I161" s="95"/>
      <c r="J161" s="95"/>
    </row>
    <row r="162" s="6" customFormat="true" ht="39.75" hidden="false" customHeight="true" outlineLevel="0" collapsed="false">
      <c r="B162" s="69"/>
      <c r="C162" s="63"/>
      <c r="D162" s="63"/>
      <c r="E162" s="63"/>
      <c r="F162" s="62"/>
      <c r="G162" s="95"/>
      <c r="H162" s="95"/>
      <c r="I162" s="95"/>
      <c r="J162" s="95"/>
    </row>
    <row r="163" s="6" customFormat="true" ht="42" hidden="false" customHeight="true" outlineLevel="0" collapsed="false">
      <c r="B163" s="69"/>
      <c r="C163" s="69"/>
      <c r="D163" s="69"/>
      <c r="E163" s="69"/>
      <c r="F163" s="62"/>
      <c r="G163" s="91"/>
      <c r="H163" s="91"/>
      <c r="I163" s="91"/>
      <c r="J163" s="91"/>
    </row>
    <row r="164" s="6" customFormat="true" ht="22.5" hidden="false" customHeight="true" outlineLevel="0" collapsed="false">
      <c r="B164" s="69"/>
      <c r="C164" s="69"/>
      <c r="D164" s="69"/>
      <c r="E164" s="69"/>
      <c r="F164" s="62"/>
      <c r="G164" s="91"/>
      <c r="H164" s="91"/>
      <c r="I164" s="91"/>
      <c r="J164" s="91"/>
    </row>
    <row r="165" s="6" customFormat="true" ht="20.25" hidden="false" customHeight="true" outlineLevel="0" collapsed="false">
      <c r="B165" s="69"/>
      <c r="C165" s="69"/>
      <c r="D165" s="69"/>
      <c r="E165" s="69"/>
      <c r="F165" s="62"/>
      <c r="G165" s="91"/>
      <c r="H165" s="91"/>
      <c r="I165" s="91"/>
      <c r="J165" s="91"/>
    </row>
    <row r="166" s="6" customFormat="true" ht="20.25" hidden="false" customHeight="false" outlineLevel="0" collapsed="false">
      <c r="B166" s="99"/>
      <c r="C166" s="99"/>
      <c r="D166" s="99"/>
      <c r="E166" s="99"/>
      <c r="F166" s="100"/>
      <c r="G166" s="91"/>
      <c r="H166" s="91"/>
      <c r="I166" s="91"/>
      <c r="J166" s="91"/>
    </row>
    <row r="167" s="6" customFormat="true" ht="18.75" hidden="false" customHeight="false" outlineLevel="0" collapsed="false">
      <c r="B167" s="69"/>
      <c r="C167" s="69"/>
      <c r="D167" s="69"/>
      <c r="E167" s="69"/>
      <c r="F167" s="62"/>
      <c r="G167" s="91"/>
      <c r="H167" s="91"/>
      <c r="I167" s="91"/>
      <c r="J167" s="91"/>
    </row>
    <row r="168" customFormat="false" ht="20.25" hidden="false" customHeight="false" outlineLevel="0" collapsed="false">
      <c r="A168" s="6"/>
      <c r="B168" s="86"/>
      <c r="C168" s="101"/>
      <c r="D168" s="101"/>
      <c r="E168" s="101"/>
      <c r="F168" s="15"/>
    </row>
    <row r="169" customFormat="false" ht="20.25" hidden="false" customHeight="false" outlineLevel="0" collapsed="false">
      <c r="A169" s="6"/>
      <c r="B169" s="86"/>
      <c r="C169" s="101"/>
      <c r="D169" s="101"/>
      <c r="E169" s="101"/>
      <c r="F169" s="15"/>
    </row>
    <row r="170" customFormat="false" ht="20.25" hidden="false" customHeight="false" outlineLevel="0" collapsed="false">
      <c r="A170" s="6"/>
      <c r="B170" s="86"/>
      <c r="C170" s="101"/>
      <c r="D170" s="101"/>
      <c r="E170" s="101"/>
      <c r="F170" s="15"/>
    </row>
    <row r="171" customFormat="false" ht="20.25" hidden="false" customHeight="false" outlineLevel="0" collapsed="false">
      <c r="A171" s="6"/>
      <c r="B171" s="86"/>
      <c r="C171" s="101"/>
      <c r="D171" s="101"/>
      <c r="E171" s="101"/>
      <c r="F171" s="15"/>
    </row>
    <row r="172" customFormat="false" ht="20.25" hidden="false" customHeight="false" outlineLevel="0" collapsed="false">
      <c r="A172" s="6"/>
      <c r="B172" s="86"/>
      <c r="C172" s="101"/>
      <c r="D172" s="101"/>
      <c r="E172" s="101"/>
      <c r="F172" s="15"/>
    </row>
    <row r="173" customFormat="false" ht="20.25" hidden="false" customHeight="false" outlineLevel="0" collapsed="false">
      <c r="A173" s="6"/>
      <c r="B173" s="86"/>
      <c r="C173" s="101"/>
      <c r="D173" s="101"/>
      <c r="E173" s="101"/>
      <c r="F173" s="15"/>
    </row>
    <row r="174" customFormat="false" ht="20.25" hidden="false" customHeight="false" outlineLevel="0" collapsed="false">
      <c r="A174" s="6"/>
      <c r="B174" s="86"/>
      <c r="C174" s="101"/>
      <c r="D174" s="101"/>
      <c r="E174" s="101"/>
      <c r="F174" s="15"/>
    </row>
    <row r="175" customFormat="false" ht="20.25" hidden="false" customHeight="false" outlineLevel="0" collapsed="false">
      <c r="A175" s="6"/>
      <c r="B175" s="86"/>
      <c r="C175" s="101"/>
      <c r="D175" s="101"/>
      <c r="E175" s="101"/>
      <c r="F175" s="15"/>
    </row>
    <row r="176" s="6" customFormat="true" ht="20.25" hidden="false" customHeight="true" outlineLevel="0" collapsed="false">
      <c r="B176" s="7"/>
      <c r="C176" s="102"/>
      <c r="D176" s="102"/>
      <c r="E176" s="102"/>
      <c r="F176" s="103"/>
      <c r="G176" s="103"/>
      <c r="H176" s="103"/>
      <c r="I176" s="103"/>
      <c r="J176" s="103"/>
    </row>
    <row r="177" s="6" customFormat="true" ht="20.25" hidden="false" customHeight="true" outlineLevel="0" collapsed="false">
      <c r="B177" s="86"/>
      <c r="C177" s="15"/>
      <c r="D177" s="15"/>
      <c r="E177" s="15"/>
      <c r="F177" s="15"/>
      <c r="G177" s="15"/>
      <c r="H177" s="15"/>
      <c r="I177" s="15"/>
      <c r="J177" s="15"/>
    </row>
    <row r="178" s="6" customFormat="true" ht="20.25" hidden="false" customHeight="false" outlineLevel="0" collapsed="false">
      <c r="B178" s="86"/>
      <c r="C178" s="15"/>
      <c r="D178" s="15"/>
      <c r="E178" s="15"/>
      <c r="F178" s="15"/>
      <c r="G178" s="71"/>
      <c r="H178" s="71"/>
      <c r="I178" s="71"/>
      <c r="J178" s="71"/>
    </row>
    <row r="179" s="6" customFormat="true" ht="18.75" hidden="false" customHeight="false" outlineLevel="0" collapsed="false">
      <c r="B179" s="79"/>
      <c r="C179" s="80"/>
      <c r="D179" s="80"/>
      <c r="E179" s="80"/>
      <c r="F179" s="80"/>
      <c r="G179" s="62"/>
      <c r="H179" s="62"/>
      <c r="I179" s="62"/>
      <c r="J179" s="62"/>
    </row>
    <row r="180" s="6" customFormat="true" ht="20.25" hidden="false" customHeight="false" outlineLevel="0" collapsed="false">
      <c r="B180" s="104"/>
      <c r="C180" s="104"/>
      <c r="D180" s="104"/>
      <c r="E180" s="104"/>
      <c r="F180" s="105"/>
      <c r="G180" s="71"/>
      <c r="H180" s="71"/>
      <c r="I180" s="71"/>
      <c r="J180" s="71"/>
    </row>
    <row r="181" s="6" customFormat="true" ht="20.25" hidden="false" customHeight="false" outlineLevel="0" collapsed="false">
      <c r="B181" s="106"/>
      <c r="C181" s="106"/>
      <c r="D181" s="106"/>
      <c r="E181" s="106"/>
      <c r="F181" s="107"/>
      <c r="G181" s="71"/>
      <c r="H181" s="71"/>
      <c r="I181" s="71"/>
      <c r="J181" s="71"/>
    </row>
    <row r="182" s="6" customFormat="true" ht="18.75" hidden="false" customHeight="false" outlineLevel="0" collapsed="false">
      <c r="B182" s="108"/>
      <c r="C182" s="108"/>
      <c r="D182" s="108"/>
      <c r="E182" s="108"/>
      <c r="F182" s="109"/>
      <c r="G182" s="71"/>
      <c r="H182" s="71"/>
      <c r="I182" s="71"/>
      <c r="J182" s="71"/>
    </row>
    <row r="183" s="6" customFormat="true" ht="18.75" hidden="false" customHeight="false" outlineLevel="0" collapsed="false">
      <c r="B183" s="108"/>
      <c r="C183" s="110"/>
      <c r="D183" s="110"/>
      <c r="E183" s="110"/>
      <c r="F183" s="109"/>
      <c r="G183" s="71"/>
      <c r="H183" s="71"/>
      <c r="I183" s="71"/>
      <c r="J183" s="71"/>
    </row>
    <row r="184" s="6" customFormat="true" ht="18.75" hidden="false" customHeight="false" outlineLevel="0" collapsed="false">
      <c r="B184" s="111"/>
      <c r="C184" s="111"/>
      <c r="D184" s="111"/>
      <c r="E184" s="111"/>
      <c r="F184" s="112"/>
      <c r="G184" s="113"/>
      <c r="H184" s="113"/>
      <c r="I184" s="113"/>
      <c r="J184" s="113"/>
    </row>
    <row r="185" s="6" customFormat="true" ht="18.75" hidden="false" customHeight="false" outlineLevel="0" collapsed="false">
      <c r="B185" s="79"/>
      <c r="C185" s="98"/>
      <c r="D185" s="98"/>
      <c r="E185" s="98"/>
      <c r="F185" s="80"/>
      <c r="G185" s="71"/>
      <c r="H185" s="71"/>
      <c r="I185" s="71"/>
      <c r="J185" s="71"/>
    </row>
    <row r="186" s="6" customFormat="true" ht="18.75" hidden="false" customHeight="false" outlineLevel="0" collapsed="false">
      <c r="B186" s="111"/>
      <c r="C186" s="111"/>
      <c r="D186" s="111"/>
      <c r="E186" s="111"/>
      <c r="F186" s="112"/>
      <c r="G186" s="71"/>
      <c r="H186" s="71"/>
      <c r="I186" s="71"/>
      <c r="J186" s="71"/>
    </row>
    <row r="187" s="6" customFormat="true" ht="18.75" hidden="false" customHeight="false" outlineLevel="0" collapsed="false">
      <c r="B187" s="69"/>
      <c r="C187" s="69"/>
      <c r="D187" s="69"/>
      <c r="E187" s="69"/>
      <c r="F187" s="62"/>
      <c r="G187" s="71"/>
      <c r="H187" s="71"/>
      <c r="I187" s="71"/>
      <c r="J187" s="71"/>
    </row>
    <row r="188" s="6" customFormat="true" ht="18.75" hidden="false" customHeight="false" outlineLevel="0" collapsed="false">
      <c r="B188" s="69"/>
      <c r="C188" s="69"/>
      <c r="D188" s="69"/>
      <c r="E188" s="69"/>
      <c r="F188" s="62"/>
      <c r="G188" s="71"/>
      <c r="H188" s="71"/>
      <c r="I188" s="71"/>
      <c r="J188" s="71"/>
    </row>
    <row r="189" s="6" customFormat="true" ht="18.75" hidden="false" customHeight="false" outlineLevel="0" collapsed="false">
      <c r="B189" s="69"/>
      <c r="C189" s="69"/>
      <c r="D189" s="69"/>
      <c r="E189" s="69"/>
      <c r="F189" s="62"/>
      <c r="G189" s="71"/>
      <c r="H189" s="71"/>
      <c r="I189" s="71"/>
      <c r="J189" s="71"/>
    </row>
    <row r="190" s="6" customFormat="true" ht="18.75" hidden="false" customHeight="false" outlineLevel="0" collapsed="false">
      <c r="B190" s="69"/>
      <c r="C190" s="69"/>
      <c r="D190" s="69"/>
      <c r="E190" s="69"/>
      <c r="F190" s="62"/>
      <c r="G190" s="71"/>
      <c r="H190" s="71"/>
      <c r="I190" s="71"/>
      <c r="J190" s="71"/>
    </row>
    <row r="191" s="6" customFormat="true" ht="18.75" hidden="false" customHeight="false" outlineLevel="0" collapsed="false">
      <c r="B191" s="69"/>
      <c r="C191" s="69"/>
      <c r="D191" s="69"/>
      <c r="E191" s="69"/>
      <c r="F191" s="62"/>
      <c r="G191" s="71"/>
      <c r="H191" s="71"/>
      <c r="I191" s="71"/>
      <c r="J191" s="71"/>
    </row>
    <row r="192" s="6" customFormat="true" ht="18.75" hidden="false" customHeight="false" outlineLevel="0" collapsed="false">
      <c r="B192" s="69"/>
      <c r="C192" s="69"/>
      <c r="D192" s="69"/>
      <c r="E192" s="69"/>
      <c r="F192" s="62"/>
      <c r="G192" s="71"/>
      <c r="H192" s="71"/>
      <c r="I192" s="71"/>
      <c r="J192" s="71"/>
    </row>
    <row r="193" s="6" customFormat="true" ht="18.75" hidden="false" customHeight="false" outlineLevel="0" collapsed="false">
      <c r="B193" s="69"/>
      <c r="C193" s="69"/>
      <c r="D193" s="69"/>
      <c r="E193" s="69"/>
      <c r="F193" s="62"/>
      <c r="G193" s="71"/>
      <c r="H193" s="71"/>
      <c r="I193" s="71"/>
      <c r="J193" s="71"/>
    </row>
    <row r="194" s="6" customFormat="true" ht="18.75" hidden="false" customHeight="false" outlineLevel="0" collapsed="false">
      <c r="B194" s="69"/>
      <c r="C194" s="69"/>
      <c r="D194" s="69"/>
      <c r="E194" s="69"/>
      <c r="F194" s="62"/>
      <c r="G194" s="71"/>
      <c r="H194" s="71"/>
      <c r="I194" s="71"/>
      <c r="J194" s="71"/>
    </row>
    <row r="195" s="6" customFormat="true" ht="18.75" hidden="false" customHeight="false" outlineLevel="0" collapsed="false">
      <c r="B195" s="69"/>
      <c r="C195" s="69"/>
      <c r="D195" s="69"/>
      <c r="E195" s="69"/>
      <c r="F195" s="62"/>
      <c r="G195" s="71"/>
      <c r="H195" s="71"/>
      <c r="I195" s="71"/>
      <c r="J195" s="71"/>
    </row>
    <row r="196" s="6" customFormat="true" ht="18.75" hidden="false" customHeight="false" outlineLevel="0" collapsed="false">
      <c r="B196" s="69"/>
      <c r="C196" s="69"/>
      <c r="D196" s="69"/>
      <c r="E196" s="69"/>
      <c r="F196" s="62"/>
      <c r="G196" s="71"/>
      <c r="H196" s="71"/>
      <c r="I196" s="71"/>
      <c r="J196" s="71"/>
    </row>
    <row r="197" s="6" customFormat="true" ht="18.75" hidden="false" customHeight="false" outlineLevel="0" collapsed="false">
      <c r="B197" s="69"/>
      <c r="C197" s="69"/>
      <c r="D197" s="69"/>
      <c r="E197" s="69"/>
      <c r="F197" s="62"/>
      <c r="G197" s="71"/>
      <c r="H197" s="71"/>
      <c r="I197" s="71"/>
      <c r="J197" s="71"/>
    </row>
    <row r="198" s="6" customFormat="true" ht="12.75" hidden="false" customHeight="false" outlineLevel="0" collapsed="false">
      <c r="B198" s="114"/>
      <c r="C198" s="114"/>
      <c r="D198" s="114"/>
      <c r="E198" s="114"/>
      <c r="F198" s="115"/>
      <c r="G198" s="116"/>
      <c r="H198" s="116"/>
      <c r="I198" s="116"/>
      <c r="J198" s="116"/>
    </row>
    <row r="199" s="6" customFormat="true" ht="12.75" hidden="false" customHeight="false" outlineLevel="0" collapsed="false">
      <c r="B199" s="114"/>
      <c r="C199" s="114"/>
      <c r="D199" s="114"/>
      <c r="E199" s="114"/>
      <c r="F199" s="115"/>
      <c r="G199" s="116"/>
      <c r="H199" s="116"/>
      <c r="I199" s="116"/>
      <c r="J199" s="116"/>
    </row>
    <row r="200" s="6" customFormat="true" ht="27" hidden="false" customHeight="true" outlineLevel="0" collapsed="false">
      <c r="B200" s="69"/>
      <c r="C200" s="69"/>
      <c r="D200" s="69"/>
      <c r="E200" s="69"/>
      <c r="F200" s="62"/>
      <c r="G200" s="71"/>
      <c r="H200" s="71"/>
      <c r="I200" s="71"/>
      <c r="J200" s="71"/>
    </row>
    <row r="201" s="6" customFormat="true" ht="42.75" hidden="false" customHeight="true" outlineLevel="0" collapsed="false">
      <c r="B201" s="69"/>
      <c r="C201" s="69"/>
      <c r="D201" s="69"/>
      <c r="E201" s="69"/>
      <c r="F201" s="62"/>
      <c r="G201" s="71"/>
      <c r="H201" s="71"/>
      <c r="I201" s="71"/>
      <c r="J201" s="71"/>
    </row>
    <row r="202" s="6" customFormat="true" ht="66.75" hidden="false" customHeight="true" outlineLevel="0" collapsed="false">
      <c r="B202" s="114"/>
      <c r="C202" s="114"/>
      <c r="D202" s="114"/>
      <c r="E202" s="114"/>
      <c r="F202" s="115"/>
      <c r="G202" s="116"/>
      <c r="H202" s="116"/>
      <c r="I202" s="116"/>
      <c r="J202" s="116"/>
    </row>
    <row r="203" s="6" customFormat="true" ht="49.5" hidden="false" customHeight="true" outlineLevel="0" collapsed="false">
      <c r="B203" s="114"/>
      <c r="C203" s="114"/>
      <c r="D203" s="114"/>
      <c r="E203" s="114"/>
      <c r="F203" s="115"/>
      <c r="G203" s="116"/>
      <c r="H203" s="116"/>
      <c r="I203" s="116"/>
      <c r="J203" s="116"/>
    </row>
    <row r="204" s="6" customFormat="true" ht="67.5" hidden="false" customHeight="true" outlineLevel="0" collapsed="false">
      <c r="B204" s="114"/>
      <c r="C204" s="114"/>
      <c r="D204" s="114"/>
      <c r="E204" s="114"/>
      <c r="F204" s="115"/>
      <c r="G204" s="116"/>
      <c r="H204" s="116"/>
      <c r="I204" s="116"/>
      <c r="J204" s="116"/>
    </row>
    <row r="205" s="6" customFormat="true" ht="45" hidden="false" customHeight="true" outlineLevel="0" collapsed="false">
      <c r="B205" s="114"/>
      <c r="C205" s="114"/>
      <c r="D205" s="114"/>
      <c r="E205" s="114"/>
      <c r="F205" s="115"/>
      <c r="G205" s="116"/>
      <c r="H205" s="116"/>
      <c r="I205" s="116"/>
      <c r="J205" s="116"/>
    </row>
    <row r="206" s="6" customFormat="true" ht="36" hidden="false" customHeight="true" outlineLevel="0" collapsed="false">
      <c r="B206" s="114"/>
      <c r="C206" s="114"/>
      <c r="D206" s="114"/>
      <c r="E206" s="114"/>
      <c r="F206" s="115"/>
      <c r="G206" s="116"/>
      <c r="H206" s="116"/>
      <c r="I206" s="116"/>
      <c r="J206" s="116"/>
    </row>
    <row r="207" s="6" customFormat="true" ht="28.5" hidden="false" customHeight="true" outlineLevel="0" collapsed="false">
      <c r="B207" s="69"/>
      <c r="C207" s="69"/>
      <c r="D207" s="69"/>
      <c r="E207" s="69"/>
      <c r="F207" s="62"/>
      <c r="G207" s="71"/>
      <c r="H207" s="71"/>
      <c r="I207" s="71"/>
      <c r="J207" s="71"/>
    </row>
    <row r="208" s="6" customFormat="true" ht="36.75" hidden="false" customHeight="true" outlineLevel="0" collapsed="false">
      <c r="B208" s="69"/>
      <c r="C208" s="69"/>
      <c r="D208" s="69"/>
      <c r="E208" s="69"/>
      <c r="F208" s="62"/>
      <c r="G208" s="117"/>
      <c r="H208" s="117"/>
      <c r="I208" s="117"/>
      <c r="J208" s="117"/>
    </row>
    <row r="209" s="6" customFormat="true" ht="47.25" hidden="false" customHeight="true" outlineLevel="0" collapsed="false">
      <c r="B209" s="69"/>
      <c r="C209" s="69"/>
      <c r="D209" s="69"/>
      <c r="E209" s="69"/>
      <c r="F209" s="62"/>
      <c r="G209" s="117"/>
      <c r="H209" s="117"/>
      <c r="I209" s="117"/>
      <c r="J209" s="117"/>
    </row>
    <row r="210" s="6" customFormat="true" ht="45" hidden="false" customHeight="true" outlineLevel="0" collapsed="false">
      <c r="B210" s="114"/>
      <c r="C210" s="114"/>
      <c r="D210" s="114"/>
      <c r="E210" s="114"/>
      <c r="F210" s="115"/>
      <c r="G210" s="116"/>
      <c r="H210" s="116"/>
      <c r="I210" s="116"/>
      <c r="J210" s="116"/>
    </row>
    <row r="211" s="6" customFormat="true" ht="63.75" hidden="false" customHeight="true" outlineLevel="0" collapsed="false">
      <c r="B211" s="114"/>
      <c r="C211" s="114"/>
      <c r="D211" s="114"/>
      <c r="E211" s="114"/>
      <c r="F211" s="115"/>
      <c r="G211" s="116"/>
      <c r="H211" s="116"/>
      <c r="I211" s="116"/>
      <c r="J211" s="116"/>
    </row>
    <row r="212" s="6" customFormat="true" ht="44.25" hidden="false" customHeight="true" outlineLevel="0" collapsed="false">
      <c r="B212" s="114"/>
      <c r="C212" s="114"/>
      <c r="D212" s="114"/>
      <c r="E212" s="114"/>
      <c r="F212" s="115"/>
      <c r="G212" s="116"/>
      <c r="H212" s="116"/>
      <c r="I212" s="116"/>
      <c r="J212" s="116"/>
    </row>
    <row r="213" s="6" customFormat="true" ht="45.75" hidden="false" customHeight="true" outlineLevel="0" collapsed="false">
      <c r="B213" s="69"/>
      <c r="C213" s="69"/>
      <c r="D213" s="69"/>
      <c r="E213" s="69"/>
      <c r="F213" s="62"/>
      <c r="G213" s="118"/>
      <c r="H213" s="118"/>
      <c r="I213" s="118"/>
      <c r="J213" s="118"/>
    </row>
    <row r="214" s="6" customFormat="true" ht="42" hidden="false" customHeight="true" outlineLevel="0" collapsed="false">
      <c r="B214" s="69"/>
      <c r="C214" s="69"/>
      <c r="D214" s="69"/>
      <c r="E214" s="69"/>
      <c r="F214" s="62"/>
      <c r="G214" s="117"/>
      <c r="H214" s="117"/>
      <c r="I214" s="117"/>
      <c r="J214" s="117"/>
    </row>
    <row r="215" s="6" customFormat="true" ht="18.75" hidden="false" customHeight="false" outlineLevel="0" collapsed="false">
      <c r="B215" s="69"/>
      <c r="C215" s="69"/>
      <c r="D215" s="69"/>
      <c r="E215" s="69"/>
      <c r="F215" s="62"/>
      <c r="G215" s="117"/>
      <c r="H215" s="117"/>
      <c r="I215" s="117"/>
      <c r="J215" s="117"/>
    </row>
    <row r="216" s="6" customFormat="true" ht="18.75" hidden="false" customHeight="false" outlineLevel="0" collapsed="false">
      <c r="B216" s="69"/>
      <c r="C216" s="69"/>
      <c r="D216" s="69"/>
      <c r="E216" s="69"/>
      <c r="F216" s="62"/>
      <c r="G216" s="117"/>
      <c r="H216" s="117"/>
      <c r="I216" s="117"/>
      <c r="J216" s="117"/>
    </row>
    <row r="217" s="6" customFormat="true" ht="18.75" hidden="false" customHeight="false" outlineLevel="0" collapsed="false">
      <c r="B217" s="69"/>
      <c r="C217" s="69"/>
      <c r="D217" s="69"/>
      <c r="E217" s="69"/>
      <c r="F217" s="62"/>
      <c r="G217" s="117"/>
      <c r="H217" s="117"/>
      <c r="I217" s="117"/>
      <c r="J217" s="117"/>
    </row>
    <row r="218" s="6" customFormat="true" ht="12.75" hidden="false" customHeight="false" outlineLevel="0" collapsed="false">
      <c r="B218" s="114"/>
      <c r="C218" s="114"/>
      <c r="D218" s="114"/>
      <c r="E218" s="114"/>
      <c r="F218" s="115"/>
      <c r="G218" s="116"/>
      <c r="H218" s="116"/>
      <c r="I218" s="116"/>
      <c r="J218" s="116"/>
    </row>
    <row r="219" s="6" customFormat="true" ht="12.75" hidden="false" customHeight="false" outlineLevel="0" collapsed="false">
      <c r="B219" s="114"/>
      <c r="C219" s="114"/>
      <c r="D219" s="114"/>
      <c r="E219" s="114"/>
      <c r="F219" s="115"/>
      <c r="G219" s="116"/>
      <c r="H219" s="116"/>
      <c r="I219" s="116"/>
      <c r="J219" s="116"/>
    </row>
    <row r="220" s="6" customFormat="true" ht="18.75" hidden="false" customHeight="false" outlineLevel="0" collapsed="false">
      <c r="B220" s="69"/>
      <c r="C220" s="63"/>
      <c r="D220" s="63"/>
      <c r="E220" s="63"/>
      <c r="F220" s="62"/>
      <c r="G220" s="71"/>
      <c r="H220" s="71"/>
      <c r="I220" s="71"/>
      <c r="J220" s="71"/>
    </row>
    <row r="221" s="6" customFormat="true" ht="18.75" hidden="false" customHeight="false" outlineLevel="0" collapsed="false">
      <c r="B221" s="79"/>
      <c r="C221" s="98"/>
      <c r="D221" s="98"/>
      <c r="E221" s="98"/>
      <c r="F221" s="80"/>
      <c r="G221" s="119"/>
      <c r="H221" s="119"/>
      <c r="I221" s="119"/>
      <c r="J221" s="119"/>
    </row>
    <row r="222" s="6" customFormat="true" ht="18.75" hidden="false" customHeight="false" outlineLevel="0" collapsed="false">
      <c r="B222" s="79"/>
      <c r="C222" s="98"/>
      <c r="D222" s="98"/>
      <c r="E222" s="98"/>
      <c r="F222" s="80"/>
      <c r="G222" s="119"/>
      <c r="H222" s="119"/>
      <c r="I222" s="119"/>
      <c r="J222" s="119"/>
    </row>
    <row r="223" s="6" customFormat="true" ht="18.75" hidden="false" customHeight="false" outlineLevel="0" collapsed="false">
      <c r="B223" s="79"/>
      <c r="C223" s="98"/>
      <c r="D223" s="98"/>
      <c r="E223" s="98"/>
      <c r="F223" s="80"/>
      <c r="G223" s="119"/>
      <c r="H223" s="119"/>
      <c r="I223" s="119"/>
      <c r="J223" s="119"/>
    </row>
    <row r="224" s="6" customFormat="true" ht="18.75" hidden="false" customHeight="false" outlineLevel="0" collapsed="false">
      <c r="B224" s="79"/>
      <c r="C224" s="98"/>
      <c r="D224" s="98"/>
      <c r="E224" s="98"/>
      <c r="F224" s="80"/>
      <c r="G224" s="71"/>
      <c r="H224" s="71"/>
      <c r="I224" s="71"/>
      <c r="J224" s="71"/>
    </row>
    <row r="225" s="6" customFormat="true" ht="18.75" hidden="false" customHeight="false" outlineLevel="0" collapsed="false">
      <c r="B225" s="79"/>
      <c r="C225" s="98"/>
      <c r="D225" s="98"/>
      <c r="E225" s="98"/>
      <c r="F225" s="80"/>
      <c r="G225" s="71"/>
      <c r="H225" s="71"/>
      <c r="I225" s="71"/>
      <c r="J225" s="71"/>
    </row>
    <row r="226" s="6" customFormat="true" ht="12.75" hidden="false" customHeight="false" outlineLevel="0" collapsed="false">
      <c r="B226" s="120"/>
      <c r="C226" s="121"/>
      <c r="D226" s="121"/>
      <c r="E226" s="121"/>
      <c r="F226" s="122"/>
      <c r="G226" s="116"/>
      <c r="H226" s="116"/>
      <c r="I226" s="116"/>
      <c r="J226" s="116"/>
    </row>
    <row r="227" s="6" customFormat="true" ht="12.75" hidden="false" customHeight="false" outlineLevel="0" collapsed="false">
      <c r="B227" s="120"/>
      <c r="C227" s="121"/>
      <c r="D227" s="121"/>
      <c r="E227" s="121"/>
      <c r="F227" s="122"/>
      <c r="G227" s="116"/>
      <c r="H227" s="116"/>
      <c r="I227" s="116"/>
      <c r="J227" s="116"/>
    </row>
    <row r="228" s="6" customFormat="true" ht="18.75" hidden="false" customHeight="false" outlineLevel="0" collapsed="false">
      <c r="B228" s="69"/>
      <c r="C228" s="63"/>
      <c r="D228" s="63"/>
      <c r="E228" s="63"/>
      <c r="F228" s="62"/>
      <c r="G228" s="91"/>
      <c r="H228" s="91"/>
      <c r="I228" s="91"/>
      <c r="J228" s="91"/>
    </row>
    <row r="229" s="6" customFormat="true" ht="18.75" hidden="false" customHeight="false" outlineLevel="0" collapsed="false">
      <c r="B229" s="69"/>
      <c r="C229" s="63"/>
      <c r="D229" s="63"/>
      <c r="E229" s="63"/>
      <c r="F229" s="62"/>
      <c r="G229" s="91"/>
      <c r="H229" s="91"/>
      <c r="I229" s="91"/>
      <c r="J229" s="91"/>
    </row>
    <row r="230" s="6" customFormat="true" ht="18.75" hidden="false" customHeight="false" outlineLevel="0" collapsed="false">
      <c r="B230" s="69"/>
      <c r="C230" s="63"/>
      <c r="D230" s="63"/>
      <c r="E230" s="63"/>
      <c r="F230" s="62"/>
      <c r="G230" s="91"/>
      <c r="H230" s="91"/>
      <c r="I230" s="91"/>
      <c r="J230" s="91"/>
    </row>
    <row r="231" s="6" customFormat="true" ht="18.75" hidden="false" customHeight="false" outlineLevel="0" collapsed="false">
      <c r="B231" s="69"/>
      <c r="C231" s="63"/>
      <c r="D231" s="63"/>
      <c r="E231" s="63"/>
      <c r="F231" s="62"/>
      <c r="G231" s="91"/>
      <c r="H231" s="91"/>
      <c r="I231" s="91"/>
      <c r="J231" s="91"/>
    </row>
    <row r="232" s="6" customFormat="true" ht="18.75" hidden="false" customHeight="false" outlineLevel="0" collapsed="false">
      <c r="B232" s="69"/>
      <c r="C232" s="63"/>
      <c r="D232" s="63"/>
      <c r="E232" s="63"/>
      <c r="F232" s="62"/>
      <c r="G232" s="91"/>
      <c r="H232" s="91"/>
      <c r="I232" s="91"/>
      <c r="J232" s="91"/>
    </row>
    <row r="233" s="6" customFormat="true" ht="18.75" hidden="false" customHeight="false" outlineLevel="0" collapsed="false">
      <c r="B233" s="69"/>
      <c r="C233" s="63"/>
      <c r="D233" s="63"/>
      <c r="E233" s="63"/>
      <c r="F233" s="62"/>
      <c r="G233" s="91"/>
      <c r="H233" s="91"/>
      <c r="I233" s="91"/>
      <c r="J233" s="91"/>
    </row>
    <row r="234" s="6" customFormat="true" ht="18.75" hidden="false" customHeight="false" outlineLevel="0" collapsed="false">
      <c r="B234" s="69"/>
      <c r="C234" s="63"/>
      <c r="D234" s="63"/>
      <c r="E234" s="63"/>
      <c r="F234" s="62"/>
      <c r="G234" s="118"/>
      <c r="H234" s="118"/>
      <c r="I234" s="118"/>
      <c r="J234" s="118"/>
    </row>
    <row r="235" s="6" customFormat="true" ht="12.75" hidden="false" customHeight="false" outlineLevel="0" collapsed="false">
      <c r="B235" s="114"/>
      <c r="C235" s="123"/>
      <c r="D235" s="123"/>
      <c r="E235" s="123"/>
      <c r="F235" s="115"/>
      <c r="G235" s="124"/>
      <c r="H235" s="124"/>
      <c r="I235" s="124"/>
      <c r="J235" s="124"/>
    </row>
    <row r="236" s="6" customFormat="true" ht="12.75" hidden="false" customHeight="false" outlineLevel="0" collapsed="false">
      <c r="B236" s="114"/>
      <c r="C236" s="123"/>
      <c r="D236" s="123"/>
      <c r="E236" s="123"/>
      <c r="F236" s="115"/>
      <c r="G236" s="124"/>
      <c r="H236" s="124"/>
      <c r="I236" s="124"/>
      <c r="J236" s="124"/>
    </row>
    <row r="237" s="6" customFormat="true" ht="18.75" hidden="false" customHeight="false" outlineLevel="0" collapsed="false">
      <c r="B237" s="69"/>
      <c r="C237" s="63"/>
      <c r="D237" s="63"/>
      <c r="E237" s="63"/>
      <c r="F237" s="62"/>
      <c r="G237" s="91"/>
      <c r="H237" s="91"/>
      <c r="I237" s="91"/>
      <c r="J237" s="91"/>
    </row>
    <row r="238" s="6" customFormat="true" ht="18.75" hidden="false" customHeight="false" outlineLevel="0" collapsed="false">
      <c r="B238" s="69"/>
      <c r="C238" s="63"/>
      <c r="D238" s="63"/>
      <c r="E238" s="63"/>
      <c r="F238" s="62"/>
      <c r="G238" s="71"/>
      <c r="H238" s="71"/>
      <c r="I238" s="71"/>
      <c r="J238" s="71"/>
    </row>
    <row r="239" s="6" customFormat="true" ht="18.75" hidden="false" customHeight="false" outlineLevel="0" collapsed="false">
      <c r="B239" s="69"/>
      <c r="C239" s="63"/>
      <c r="D239" s="63"/>
      <c r="E239" s="63"/>
      <c r="F239" s="62"/>
      <c r="G239" s="71"/>
      <c r="H239" s="71"/>
      <c r="I239" s="71"/>
      <c r="J239" s="71"/>
    </row>
    <row r="240" s="6" customFormat="true" ht="12.75" hidden="false" customHeight="false" outlineLevel="0" collapsed="false">
      <c r="B240" s="114"/>
      <c r="C240" s="123"/>
      <c r="D240" s="123"/>
      <c r="E240" s="123"/>
      <c r="F240" s="115"/>
      <c r="G240" s="116"/>
      <c r="H240" s="116"/>
      <c r="I240" s="116"/>
      <c r="J240" s="116"/>
    </row>
    <row r="241" s="6" customFormat="true" ht="18.75" hidden="false" customHeight="false" outlineLevel="0" collapsed="false">
      <c r="B241" s="69"/>
      <c r="C241" s="63"/>
      <c r="D241" s="63"/>
      <c r="E241" s="63"/>
      <c r="F241" s="62"/>
      <c r="G241" s="71"/>
      <c r="H241" s="71"/>
      <c r="I241" s="71"/>
      <c r="J241" s="71"/>
    </row>
  </sheetData>
  <mergeCells count="32">
    <mergeCell ref="G1:P1"/>
    <mergeCell ref="G2:P2"/>
    <mergeCell ref="G4:P4"/>
    <mergeCell ref="G5:P5"/>
    <mergeCell ref="B7:J7"/>
    <mergeCell ref="B8:J8"/>
    <mergeCell ref="A9:A11"/>
    <mergeCell ref="B9:B11"/>
    <mergeCell ref="C9:C11"/>
    <mergeCell ref="D9:D11"/>
    <mergeCell ref="E9:E11"/>
    <mergeCell ref="F9:J9"/>
    <mergeCell ref="K9:N10"/>
    <mergeCell ref="O9:P10"/>
    <mergeCell ref="F10:F11"/>
    <mergeCell ref="G10:J10"/>
    <mergeCell ref="B13:P13"/>
    <mergeCell ref="B31:E31"/>
    <mergeCell ref="B32:P32"/>
    <mergeCell ref="B43:E43"/>
    <mergeCell ref="B44:P44"/>
    <mergeCell ref="B61:E61"/>
    <mergeCell ref="B62:E62"/>
    <mergeCell ref="I66:J66"/>
    <mergeCell ref="I68:J68"/>
    <mergeCell ref="I69:J69"/>
    <mergeCell ref="I71:J71"/>
    <mergeCell ref="K71:N71"/>
    <mergeCell ref="I73:J73"/>
    <mergeCell ref="K73:N73"/>
    <mergeCell ref="I74:J74"/>
    <mergeCell ref="K74:M74"/>
  </mergeCells>
  <printOptions headings="false" gridLines="false" gridLinesSet="true" horizontalCentered="false" verticalCentered="false"/>
  <pageMargins left="0.2" right="0.179861111111111" top="0.279861111111111" bottom="0.159722222222222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5" man="true" max="16383" min="0"/>
    <brk id="37" man="true" max="16383" min="0"/>
  </rowBreaks>
  <colBreaks count="1" manualBreakCount="1">
    <brk id="10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5.42"/>
    <col collapsed="false" customWidth="true" hidden="false" outlineLevel="0" max="2" min="2" style="0" width="12.71"/>
    <col collapsed="false" customWidth="true" hidden="false" outlineLevel="0" max="3" min="3" style="0" width="14.43"/>
    <col collapsed="false" customWidth="true" hidden="false" outlineLevel="0" max="4" min="4" style="0" width="14.28"/>
    <col collapsed="false" customWidth="true" hidden="false" outlineLevel="0" max="5" min="5" style="0" width="14.43"/>
    <col collapsed="false" customWidth="true" hidden="false" outlineLevel="0" max="6" min="6" style="0" width="25.42"/>
  </cols>
  <sheetData>
    <row r="1" customFormat="false" ht="38.25" hidden="false" customHeight="false" outlineLevel="0" collapsed="false">
      <c r="A1" s="125" t="s">
        <v>141</v>
      </c>
      <c r="B1" s="125" t="s">
        <v>142</v>
      </c>
      <c r="C1" s="126" t="s">
        <v>143</v>
      </c>
      <c r="D1" s="127" t="s">
        <v>144</v>
      </c>
      <c r="E1" s="127" t="s">
        <v>145</v>
      </c>
      <c r="F1" s="128" t="s">
        <v>146</v>
      </c>
    </row>
    <row r="2" customFormat="false" ht="15" hidden="false" customHeight="false" outlineLevel="0" collapsed="false">
      <c r="A2" s="129" t="n">
        <v>1</v>
      </c>
      <c r="B2" s="129" t="n">
        <v>2</v>
      </c>
      <c r="C2" s="129" t="n">
        <v>3</v>
      </c>
      <c r="D2" s="129" t="n">
        <v>4</v>
      </c>
      <c r="E2" s="129" t="n">
        <v>5</v>
      </c>
      <c r="F2" s="130" t="n">
        <v>6</v>
      </c>
    </row>
    <row r="3" customFormat="false" ht="15" hidden="false" customHeight="true" outlineLevel="0" collapsed="false">
      <c r="A3" s="131" t="s">
        <v>26</v>
      </c>
      <c r="B3" s="131"/>
      <c r="C3" s="131"/>
      <c r="D3" s="131"/>
      <c r="E3" s="131"/>
      <c r="F3" s="131"/>
    </row>
    <row r="4" customFormat="false" ht="15" hidden="false" customHeight="true" outlineLevel="0" collapsed="false">
      <c r="A4" s="131" t="s">
        <v>147</v>
      </c>
      <c r="B4" s="131"/>
      <c r="C4" s="131"/>
      <c r="D4" s="131"/>
      <c r="E4" s="131"/>
      <c r="F4" s="131"/>
    </row>
    <row r="5" customFormat="false" ht="98.25" hidden="false" customHeight="true" outlineLevel="0" collapsed="false">
      <c r="A5" s="132" t="str">
        <f aca="false">'КП изм1'!B16</f>
        <v>Мероприятие 1.1.1. Ремонт дворовых территорий многоквартирных домов, проездов к дворовым территориям многоквартирных домов</v>
      </c>
      <c r="B5" s="133" t="s">
        <v>148</v>
      </c>
      <c r="C5" s="127" t="n">
        <f aca="false">'КП 01.01.2021 '!F15</f>
        <v>11223830</v>
      </c>
      <c r="D5" s="127" t="n">
        <f aca="false">'КП изм1'!F16</f>
        <v>1303449.44</v>
      </c>
      <c r="E5" s="127" t="n">
        <f aca="false">D5-C5</f>
        <v>-9920380.56</v>
      </c>
      <c r="F5" s="134" t="s">
        <v>149</v>
      </c>
    </row>
    <row r="6" customFormat="false" ht="44.25" hidden="true" customHeight="true" outlineLevel="0" collapsed="false">
      <c r="A6" s="132" t="str">
        <f aca="false">'КП 01.01.2021 '!B16</f>
        <v>Мероприятие 1.1.2.Содержание малых архитектурных форм и элементов благоустройства на дворовых территориях</v>
      </c>
      <c r="B6" s="133" t="s">
        <v>150</v>
      </c>
      <c r="C6" s="127" t="n">
        <f aca="false">'КП 01.01.2021 '!F16</f>
        <v>150000</v>
      </c>
      <c r="D6" s="127" t="n">
        <f aca="false">'КП изм1'!F17</f>
        <v>150000</v>
      </c>
      <c r="E6" s="127" t="n">
        <f aca="false">D6-C6</f>
        <v>0</v>
      </c>
      <c r="F6" s="135"/>
    </row>
    <row r="7" customFormat="false" ht="38.25" hidden="true" customHeight="true" outlineLevel="0" collapsed="false">
      <c r="A7" s="132" t="str">
        <f aca="false">'КП 01.01.2021 '!B17</f>
        <v>Мероприятие 1.1.3.  Организация работы по обеспечению наружным освещением и работоспособности светофоров</v>
      </c>
      <c r="B7" s="133" t="s">
        <v>151</v>
      </c>
      <c r="C7" s="127" t="n">
        <f aca="false">'КП 01.01.2021 '!F17</f>
        <v>20000000</v>
      </c>
      <c r="D7" s="127" t="n">
        <f aca="false">'КП изм1'!F18</f>
        <v>20000000</v>
      </c>
      <c r="E7" s="127" t="n">
        <f aca="false">D7-C7</f>
        <v>0</v>
      </c>
      <c r="F7" s="135"/>
    </row>
    <row r="8" customFormat="false" ht="54.75" hidden="true" customHeight="true" outlineLevel="0" collapsed="false">
      <c r="A8" s="132" t="str">
        <f aca="false">'КП 01.01.2021 '!B18</f>
        <v>Мероприятие 1.1.4. Предоставление субсидии организациям, осуществляющим капитальный ремонт (ремонт) и содержание объектов внешнего благоустройства</v>
      </c>
      <c r="B8" s="133" t="s">
        <v>152</v>
      </c>
      <c r="C8" s="127" t="n">
        <f aca="false">'КП 01.01.2021 '!F18</f>
        <v>254000000</v>
      </c>
      <c r="D8" s="127" t="n">
        <f aca="false">'КП изм1'!F19</f>
        <v>254000000</v>
      </c>
      <c r="E8" s="127" t="n">
        <f aca="false">D8-C8</f>
        <v>0</v>
      </c>
      <c r="F8" s="135"/>
    </row>
    <row r="9" customFormat="false" ht="53.25" hidden="true" customHeight="true" outlineLevel="0" collapsed="false">
      <c r="A9" s="132" t="str">
        <f aca="false">'КП 01.01.2021 '!B19</f>
        <v>Мероприятие 1.1.5. Техническое обслуживание, санитарное содержание мест погребений и текущий ремонт элементов благоустройства мест погребений на территории  МОГО  «Ухта»</v>
      </c>
      <c r="B9" s="133" t="s">
        <v>153</v>
      </c>
      <c r="C9" s="127" t="n">
        <f aca="false">'КП 01.01.2021 '!F19</f>
        <v>4651698</v>
      </c>
      <c r="D9" s="127" t="n">
        <f aca="false">'КП изм1'!F20</f>
        <v>4651698</v>
      </c>
      <c r="E9" s="127" t="n">
        <f aca="false">D9-C9</f>
        <v>0</v>
      </c>
      <c r="F9" s="135"/>
    </row>
    <row r="10" customFormat="false" ht="92.25" hidden="true" customHeight="true" outlineLevel="0" collapsed="false">
      <c r="A10" s="132" t="str">
        <f aca="false">'КП 01.01.2021 '!B20</f>
        <v>Мероприятие 1.1.6. .Принудительная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v>
      </c>
      <c r="B10" s="133" t="s">
        <v>154</v>
      </c>
      <c r="C10" s="127" t="n">
        <f aca="false">'КП 01.01.2021 '!F20</f>
        <v>50000</v>
      </c>
      <c r="D10" s="127" t="n">
        <f aca="false">'КП изм1'!F21</f>
        <v>50000</v>
      </c>
      <c r="E10" s="127" t="n">
        <f aca="false">D10-C10</f>
        <v>0</v>
      </c>
      <c r="F10" s="135"/>
    </row>
    <row r="11" customFormat="false" ht="24.75" hidden="true" customHeight="true" outlineLevel="0" collapsed="false">
      <c r="A11" s="132" t="str">
        <f aca="false">'КП 01.01.2021 '!B22</f>
        <v> Мероприятие 1.1.7. Организация деятельности по обращению с животными без владельцев</v>
      </c>
      <c r="B11" s="133" t="n">
        <v>7312000.21</v>
      </c>
      <c r="C11" s="127" t="n">
        <f aca="false">'КП 01.01.2021 '!F22</f>
        <v>3504245</v>
      </c>
      <c r="D11" s="127" t="n">
        <f aca="false">'КП изм1'!F25</f>
        <v>3504245</v>
      </c>
      <c r="E11" s="127" t="n">
        <f aca="false">D11-C11</f>
        <v>0</v>
      </c>
      <c r="F11" s="135"/>
    </row>
    <row r="12" customFormat="false" ht="29.25" hidden="true" customHeight="true" outlineLevel="0" collapsed="false">
      <c r="A12" s="132" t="str">
        <f aca="false">'КП 01.01.2021 '!B24</f>
        <v>Мероприятие 1.1.8. Обустройство мест погребений</v>
      </c>
      <c r="B12" s="133" t="s">
        <v>155</v>
      </c>
      <c r="C12" s="127" t="n">
        <f aca="false">'КП 01.01.2021 '!F24</f>
        <v>416998</v>
      </c>
      <c r="D12" s="127" t="n">
        <f aca="false">'КП изм1'!F23</f>
        <v>416998</v>
      </c>
      <c r="E12" s="127" t="n">
        <f aca="false">D12-C12</f>
        <v>0</v>
      </c>
      <c r="F12" s="135"/>
    </row>
    <row r="13" customFormat="false" ht="27.75" hidden="true" customHeight="true" outlineLevel="0" collapsed="false">
      <c r="A13" s="132" t="str">
        <f aca="false">'КП 01.01.2021 '!B25</f>
        <v>Мероприятие 1.1.9. Создание и содержание мест (площадок) накопления ТКО</v>
      </c>
      <c r="B13" s="133" t="s">
        <v>156</v>
      </c>
      <c r="C13" s="127" t="n">
        <f aca="false">'КП 01.01.2021 '!F25</f>
        <v>19629850</v>
      </c>
      <c r="D13" s="127" t="n">
        <f aca="false">'КП изм1'!F24</f>
        <v>19629850</v>
      </c>
      <c r="E13" s="127" t="n">
        <f aca="false">D13-C13</f>
        <v>0</v>
      </c>
      <c r="F13" s="135"/>
    </row>
    <row r="14" customFormat="false" ht="15" hidden="false" customHeight="true" outlineLevel="0" collapsed="false">
      <c r="A14" s="133" t="s">
        <v>71</v>
      </c>
      <c r="B14" s="133"/>
      <c r="C14" s="133"/>
      <c r="D14" s="133"/>
      <c r="E14" s="133"/>
      <c r="F14" s="133"/>
    </row>
    <row r="15" customFormat="false" ht="15" hidden="false" customHeight="true" outlineLevel="0" collapsed="false">
      <c r="A15" s="133" t="str">
        <f aca="false">'КП 01.01.2021 '!B33</f>
        <v>Основное мероприятие 2.1.  Реализация мероприятий по благоустройству  общественных и дворовых территорий в рамках  регионального проекта «Формирование комфортной городской среды»</v>
      </c>
      <c r="B15" s="133"/>
      <c r="C15" s="133"/>
      <c r="D15" s="133"/>
      <c r="E15" s="133"/>
      <c r="F15" s="133"/>
    </row>
    <row r="16" customFormat="false" ht="92.25" hidden="false" customHeight="true" outlineLevel="0" collapsed="false">
      <c r="A16" s="132" t="str">
        <f aca="false">'КП изм1'!B34</f>
        <v>Мероприятие 2.1.1. Проведение капитального ремонта (ремонта) дворовых и общественных территорий </v>
      </c>
      <c r="B16" s="133" t="s">
        <v>157</v>
      </c>
      <c r="C16" s="127" t="n">
        <f aca="false">'КП 01.01.2021 '!F34</f>
        <v>55189912</v>
      </c>
      <c r="D16" s="127" t="n">
        <f aca="false">'КП изм1'!F34</f>
        <v>67122776.6</v>
      </c>
      <c r="E16" s="127" t="n">
        <f aca="false">D16-C16</f>
        <v>11932864.6</v>
      </c>
      <c r="F16" s="134" t="s">
        <v>158</v>
      </c>
    </row>
    <row r="17" customFormat="false" ht="71.25" hidden="false" customHeight="true" outlineLevel="0" collapsed="false">
      <c r="A17" s="132" t="str">
        <f aca="false">'КП изм1'!B35</f>
        <v>Мероприятие 2.1.2. Обустройство территории МОГО «Ухта» элементами благоустройства</v>
      </c>
      <c r="B17" s="133" t="s">
        <v>159</v>
      </c>
      <c r="C17" s="127" t="s">
        <v>62</v>
      </c>
      <c r="D17" s="127" t="n">
        <f aca="false">'КП изм1'!F35</f>
        <v>254713.06</v>
      </c>
      <c r="E17" s="127" t="n">
        <f aca="false">D17</f>
        <v>254713.06</v>
      </c>
      <c r="F17" s="134" t="s">
        <v>160</v>
      </c>
    </row>
    <row r="18" customFormat="false" ht="15" hidden="false" customHeight="true" outlineLevel="0" collapsed="false">
      <c r="A18" s="133" t="str">
        <f aca="false">'КП изм1'!B37</f>
        <v>Основное мероприятие 2.2. Реализация мероприятий в сфере благоустройства в рамках проекта «Народный бюджет»</v>
      </c>
      <c r="B18" s="133"/>
      <c r="C18" s="133"/>
      <c r="D18" s="133"/>
      <c r="E18" s="133"/>
      <c r="F18" s="133"/>
    </row>
    <row r="19" customFormat="false" ht="48" hidden="false" customHeight="true" outlineLevel="0" collapsed="false">
      <c r="A19" s="132" t="str">
        <f aca="false">'КП изм1'!B39</f>
        <v>Мероприятие 2.2.2.  Реализация народных проектов</v>
      </c>
      <c r="B19" s="133" t="s">
        <v>161</v>
      </c>
      <c r="C19" s="127" t="s">
        <v>62</v>
      </c>
      <c r="D19" s="127" t="n">
        <f aca="false">'КП изм1'!F39</f>
        <v>1167375.67</v>
      </c>
      <c r="E19" s="127" t="n">
        <f aca="false">D19</f>
        <v>1167375.67</v>
      </c>
      <c r="F19" s="134" t="s">
        <v>162</v>
      </c>
    </row>
    <row r="20" customFormat="false" ht="15" hidden="false" customHeight="false" outlineLevel="0" collapsed="false">
      <c r="A20" s="136" t="s">
        <v>163</v>
      </c>
      <c r="B20" s="136"/>
      <c r="C20" s="137" t="n">
        <f aca="false">SUM(C5:C19)</f>
        <v>368816533</v>
      </c>
      <c r="D20" s="137" t="n">
        <f aca="false">SUM(D5:D19)</f>
        <v>372251105.77</v>
      </c>
      <c r="E20" s="137" t="n">
        <f aca="false">D20-C20</f>
        <v>3434572.77</v>
      </c>
    </row>
  </sheetData>
  <mergeCells count="5">
    <mergeCell ref="A3:F3"/>
    <mergeCell ref="A4:F4"/>
    <mergeCell ref="A14:F14"/>
    <mergeCell ref="A15:F15"/>
    <mergeCell ref="A18:F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F0"/>
    <pageSetUpPr fitToPage="true"/>
  </sheetPr>
  <dimension ref="A2:G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3" min="3" style="0" width="15.57"/>
    <col collapsed="false" customWidth="true" hidden="false" outlineLevel="0" max="4" min="4" style="0" width="16"/>
    <col collapsed="false" customWidth="true" hidden="false" outlineLevel="0" max="5" min="5" style="0" width="12.71"/>
    <col collapsed="false" customWidth="true" hidden="false" outlineLevel="0" max="6" min="6" style="0" width="12.14"/>
    <col collapsed="false" customWidth="true" hidden="false" outlineLevel="0" max="7" min="7" style="0" width="16.14"/>
  </cols>
  <sheetData>
    <row r="2" customFormat="false" ht="63.75" hidden="false" customHeight="true" outlineLevel="0" collapsed="false">
      <c r="A2" s="138" t="s">
        <v>164</v>
      </c>
      <c r="B2" s="139" t="s">
        <v>165</v>
      </c>
      <c r="C2" s="139" t="s">
        <v>166</v>
      </c>
      <c r="D2" s="139" t="s">
        <v>167</v>
      </c>
      <c r="E2" s="139" t="s">
        <v>168</v>
      </c>
      <c r="F2" s="139" t="s">
        <v>169</v>
      </c>
      <c r="G2" s="139" t="s">
        <v>170</v>
      </c>
    </row>
    <row r="3" customFormat="false" ht="15" hidden="false" customHeight="false" outlineLevel="0" collapsed="false">
      <c r="A3" s="138"/>
      <c r="B3" s="139" t="n">
        <v>1</v>
      </c>
      <c r="C3" s="139" t="n">
        <v>2</v>
      </c>
      <c r="D3" s="139" t="n">
        <v>3</v>
      </c>
      <c r="E3" s="139" t="n">
        <v>4</v>
      </c>
      <c r="F3" s="139" t="n">
        <v>5</v>
      </c>
      <c r="G3" s="139" t="n">
        <v>6</v>
      </c>
    </row>
    <row r="4" customFormat="false" ht="15" hidden="false" customHeight="false" outlineLevel="0" collapsed="false">
      <c r="A4" s="138"/>
      <c r="B4" s="140" t="n">
        <v>2021</v>
      </c>
      <c r="C4" s="141" t="n">
        <f aca="false">'Таблица 3'!E8</f>
        <v>30942688.74</v>
      </c>
      <c r="D4" s="141" t="n">
        <f aca="false">'Таблица 3'!E9</f>
        <v>24099764.36</v>
      </c>
      <c r="E4" s="141" t="n">
        <f aca="false">'Таблица 3'!E10</f>
        <v>317208652.67</v>
      </c>
      <c r="F4" s="141" t="n">
        <f aca="false">'Таблица 3'!E11</f>
        <v>0</v>
      </c>
      <c r="G4" s="142" t="n">
        <f aca="false">C4+D4+E4+F4</f>
        <v>372251105.77</v>
      </c>
    </row>
    <row r="5" customFormat="false" ht="15" hidden="false" customHeight="false" outlineLevel="0" collapsed="false">
      <c r="A5" s="138"/>
      <c r="B5" s="140" t="n">
        <v>2022</v>
      </c>
      <c r="C5" s="141" t="n">
        <f aca="false">'Таблица 3'!F8</f>
        <v>30500281.85</v>
      </c>
      <c r="D5" s="141" t="n">
        <f aca="false">'Таблица 3'!F9</f>
        <v>23076756.15</v>
      </c>
      <c r="E5" s="141" t="n">
        <f aca="false">'Таблица 3'!F10</f>
        <v>252633281</v>
      </c>
      <c r="F5" s="141" t="n">
        <f aca="false">'Таблица 3'!F11</f>
        <v>0</v>
      </c>
      <c r="G5" s="141" t="n">
        <f aca="false">C5+D5+E5+F5</f>
        <v>306210319</v>
      </c>
    </row>
    <row r="6" customFormat="false" ht="15" hidden="false" customHeight="false" outlineLevel="0" collapsed="false">
      <c r="A6" s="138"/>
      <c r="B6" s="140" t="n">
        <v>2023</v>
      </c>
      <c r="C6" s="141" t="n">
        <f aca="false">'Таблица 3'!G8</f>
        <v>30500281.26</v>
      </c>
      <c r="D6" s="141" t="n">
        <f aca="false">'Таблица 3'!G9</f>
        <v>30354134.74</v>
      </c>
      <c r="E6" s="141" t="n">
        <f aca="false">'Таблица 3'!G10</f>
        <v>307740007</v>
      </c>
      <c r="F6" s="141" t="n">
        <f aca="false">'Таблица 3'!G11</f>
        <v>0</v>
      </c>
      <c r="G6" s="141" t="n">
        <f aca="false">C6+D6+E6+F6</f>
        <v>368594423</v>
      </c>
    </row>
    <row r="7" customFormat="false" ht="15" hidden="false" customHeight="false" outlineLevel="0" collapsed="false">
      <c r="A7" s="138"/>
      <c r="B7" s="140" t="s">
        <v>171</v>
      </c>
      <c r="C7" s="141" t="n">
        <f aca="false">SUM(C4:C6)</f>
        <v>91943251.85</v>
      </c>
      <c r="D7" s="141" t="n">
        <f aca="false">SUM(D4:D6)</f>
        <v>77530655.25</v>
      </c>
      <c r="E7" s="141" t="n">
        <f aca="false">SUM(E4:E6)</f>
        <v>877581940.67</v>
      </c>
      <c r="F7" s="141" t="n">
        <f aca="false">SUM(F4:F6)</f>
        <v>0</v>
      </c>
      <c r="G7" s="141" t="n">
        <f aca="false">SUM(G4:G6)</f>
        <v>1047055847.77</v>
      </c>
    </row>
    <row r="10" customFormat="false" ht="15" hidden="false" customHeight="false" outlineLevel="0" collapsed="false">
      <c r="E10" s="143"/>
    </row>
  </sheetData>
  <mergeCells count="1">
    <mergeCell ref="A2:A7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604A7B"/>
    <pageSetUpPr fitToPage="true"/>
  </sheetPr>
  <dimension ref="A1:T236"/>
  <sheetViews>
    <sheetView showFormulas="false" showGridLines="true" showRowColHeaders="true" showZeros="true" rightToLeft="false" tabSelected="false" showOutlineSymbols="true" defaultGridColor="true" view="normal" topLeftCell="A15" colorId="64" zoomScale="70" zoomScaleNormal="70" zoomScalePageLayoutView="50" workbookViewId="0">
      <selection pane="topLeft" activeCell="I34" activeCellId="0" sqref="I34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9.58"/>
    <col collapsed="false" customWidth="true" hidden="false" outlineLevel="0" max="2" min="2" style="2" width="63.86"/>
    <col collapsed="false" customWidth="true" hidden="false" outlineLevel="0" max="3" min="3" style="3" width="24.29"/>
    <col collapsed="false" customWidth="true" hidden="false" outlineLevel="0" max="4" min="4" style="3" width="18.14"/>
    <col collapsed="false" customWidth="true" hidden="false" outlineLevel="0" max="5" min="5" style="3" width="17.71"/>
    <col collapsed="false" customWidth="true" hidden="false" outlineLevel="0" max="6" min="6" style="4" width="27"/>
    <col collapsed="false" customWidth="true" hidden="false" outlineLevel="0" max="7" min="7" style="5" width="24"/>
    <col collapsed="false" customWidth="true" hidden="false" outlineLevel="0" max="8" min="8" style="5" width="26.42"/>
    <col collapsed="false" customWidth="true" hidden="false" outlineLevel="0" max="10" min="9" style="5" width="25.86"/>
    <col collapsed="false" customWidth="true" hidden="false" outlineLevel="0" max="11" min="11" style="6" width="4.43"/>
    <col collapsed="false" customWidth="true" hidden="false" outlineLevel="0" max="12" min="12" style="6" width="4.29"/>
    <col collapsed="false" customWidth="true" hidden="false" outlineLevel="0" max="13" min="13" style="6" width="4.43"/>
    <col collapsed="false" customWidth="true" hidden="false" outlineLevel="0" max="14" min="14" style="6" width="4.57"/>
    <col collapsed="false" customWidth="true" hidden="false" outlineLevel="0" max="15" min="15" style="6" width="36.85"/>
    <col collapsed="false" customWidth="true" hidden="false" outlineLevel="0" max="16" min="16" style="6" width="19.42"/>
    <col collapsed="false" customWidth="false" hidden="false" outlineLevel="0" max="17" min="17" style="6" width="9.14"/>
    <col collapsed="false" customWidth="true" hidden="false" outlineLevel="0" max="18" min="18" style="6" width="30.57"/>
    <col collapsed="false" customWidth="false" hidden="false" outlineLevel="0" max="1024" min="19" style="6" width="9.14"/>
  </cols>
  <sheetData>
    <row r="1" customFormat="false" ht="20.25" hidden="false" customHeight="false" outlineLevel="0" collapsed="false">
      <c r="B1" s="7" t="s">
        <v>0</v>
      </c>
      <c r="C1" s="8"/>
      <c r="F1" s="3"/>
      <c r="G1" s="9" t="s">
        <v>1</v>
      </c>
      <c r="H1" s="9"/>
      <c r="I1" s="9"/>
      <c r="J1" s="9"/>
      <c r="K1" s="9"/>
      <c r="L1" s="9"/>
      <c r="M1" s="9"/>
      <c r="N1" s="9"/>
      <c r="O1" s="9"/>
      <c r="P1" s="9"/>
    </row>
    <row r="2" customFormat="false" ht="20.25" hidden="false" customHeight="true" outlineLevel="0" collapsed="false">
      <c r="B2" s="10" t="s">
        <v>2</v>
      </c>
      <c r="C2" s="11"/>
      <c r="F2" s="3"/>
      <c r="G2" s="12" t="s">
        <v>3</v>
      </c>
      <c r="H2" s="12"/>
      <c r="I2" s="12"/>
      <c r="J2" s="12"/>
      <c r="K2" s="12"/>
      <c r="L2" s="12"/>
      <c r="M2" s="12"/>
      <c r="N2" s="12"/>
      <c r="O2" s="12"/>
      <c r="P2" s="12"/>
    </row>
    <row r="3" customFormat="false" ht="20.25" hidden="false" customHeight="true" outlineLevel="0" collapsed="false">
      <c r="B3" s="10" t="s">
        <v>4</v>
      </c>
      <c r="C3" s="11"/>
      <c r="F3" s="13"/>
      <c r="G3" s="12"/>
      <c r="H3" s="12"/>
      <c r="I3" s="12"/>
      <c r="J3" s="12"/>
    </row>
    <row r="4" customFormat="false" ht="38.25" hidden="false" customHeight="true" outlineLevel="0" collapsed="false">
      <c r="B4" s="7" t="s">
        <v>5</v>
      </c>
      <c r="C4" s="11"/>
      <c r="F4" s="3"/>
      <c r="G4" s="14" t="s">
        <v>6</v>
      </c>
      <c r="H4" s="14"/>
      <c r="I4" s="14"/>
      <c r="J4" s="14"/>
      <c r="K4" s="14"/>
      <c r="L4" s="14"/>
      <c r="M4" s="14"/>
      <c r="N4" s="14"/>
      <c r="O4" s="14"/>
      <c r="P4" s="14"/>
    </row>
    <row r="5" customFormat="false" ht="26.25" hidden="false" customHeight="true" outlineLevel="0" collapsed="false">
      <c r="B5" s="7" t="s">
        <v>7</v>
      </c>
      <c r="C5" s="11"/>
      <c r="F5" s="3"/>
      <c r="G5" s="14" t="s">
        <v>8</v>
      </c>
      <c r="H5" s="14"/>
      <c r="I5" s="14"/>
      <c r="J5" s="14"/>
      <c r="K5" s="14"/>
      <c r="L5" s="14"/>
      <c r="M5" s="14"/>
      <c r="N5" s="14"/>
      <c r="O5" s="14"/>
      <c r="P5" s="14"/>
    </row>
    <row r="6" customFormat="false" ht="20.25" hidden="false" customHeight="false" outlineLevel="0" collapsed="false">
      <c r="B6" s="7"/>
      <c r="C6" s="11"/>
      <c r="F6" s="3"/>
    </row>
    <row r="7" customFormat="false" ht="20.25" hidden="false" customHeight="true" outlineLevel="0" collapsed="false">
      <c r="B7" s="15" t="s">
        <v>9</v>
      </c>
      <c r="C7" s="15"/>
      <c r="D7" s="15"/>
      <c r="E7" s="15"/>
      <c r="F7" s="15"/>
      <c r="G7" s="15"/>
      <c r="H7" s="15"/>
      <c r="I7" s="15"/>
      <c r="J7" s="15"/>
    </row>
    <row r="8" customFormat="false" ht="20.25" hidden="false" customHeight="false" outlineLevel="0" collapsed="false">
      <c r="B8" s="15"/>
      <c r="C8" s="15"/>
      <c r="D8" s="15"/>
      <c r="E8" s="15"/>
      <c r="F8" s="15"/>
      <c r="G8" s="15"/>
      <c r="H8" s="15"/>
      <c r="I8" s="15"/>
      <c r="J8" s="15"/>
    </row>
    <row r="9" s="18" customFormat="true" ht="42.75" hidden="false" customHeight="true" outlineLevel="0" collapsed="false">
      <c r="A9" s="16" t="s">
        <v>10</v>
      </c>
      <c r="B9" s="17" t="s">
        <v>11</v>
      </c>
      <c r="C9" s="17" t="s">
        <v>12</v>
      </c>
      <c r="D9" s="17" t="s">
        <v>13</v>
      </c>
      <c r="E9" s="17" t="s">
        <v>14</v>
      </c>
      <c r="F9" s="17" t="s">
        <v>15</v>
      </c>
      <c r="G9" s="17"/>
      <c r="H9" s="17"/>
      <c r="I9" s="17"/>
      <c r="J9" s="17"/>
      <c r="K9" s="17" t="s">
        <v>16</v>
      </c>
      <c r="L9" s="17"/>
      <c r="M9" s="17"/>
      <c r="N9" s="17"/>
      <c r="O9" s="16" t="s">
        <v>17</v>
      </c>
      <c r="P9" s="16"/>
    </row>
    <row r="10" s="18" customFormat="true" ht="57" hidden="false" customHeight="true" outlineLevel="0" collapsed="false">
      <c r="A10" s="16"/>
      <c r="B10" s="17"/>
      <c r="C10" s="17"/>
      <c r="D10" s="17"/>
      <c r="E10" s="17"/>
      <c r="F10" s="17" t="s">
        <v>18</v>
      </c>
      <c r="G10" s="17" t="s">
        <v>19</v>
      </c>
      <c r="H10" s="17"/>
      <c r="I10" s="17"/>
      <c r="J10" s="17"/>
      <c r="K10" s="17"/>
      <c r="L10" s="17"/>
      <c r="M10" s="17"/>
      <c r="N10" s="17"/>
      <c r="O10" s="16"/>
      <c r="P10" s="16"/>
    </row>
    <row r="11" s="18" customFormat="true" ht="46.5" hidden="false" customHeight="true" outlineLevel="0" collapsed="false">
      <c r="A11" s="16"/>
      <c r="B11" s="17"/>
      <c r="C11" s="17"/>
      <c r="D11" s="17"/>
      <c r="E11" s="17"/>
      <c r="F11" s="17"/>
      <c r="G11" s="17" t="s">
        <v>20</v>
      </c>
      <c r="H11" s="17" t="s">
        <v>21</v>
      </c>
      <c r="I11" s="17" t="s">
        <v>22</v>
      </c>
      <c r="J11" s="17" t="s">
        <v>23</v>
      </c>
      <c r="K11" s="17" t="n">
        <v>1</v>
      </c>
      <c r="L11" s="19" t="n">
        <v>2</v>
      </c>
      <c r="M11" s="16" t="n">
        <v>3</v>
      </c>
      <c r="N11" s="16" t="n">
        <v>4</v>
      </c>
      <c r="O11" s="20" t="s">
        <v>24</v>
      </c>
      <c r="P11" s="20" t="s">
        <v>25</v>
      </c>
    </row>
    <row r="12" s="23" customFormat="true" ht="20.25" hidden="false" customHeight="true" outlineLevel="0" collapsed="false">
      <c r="A12" s="21" t="n">
        <v>1</v>
      </c>
      <c r="B12" s="22" t="n">
        <v>1</v>
      </c>
      <c r="C12" s="22" t="n">
        <v>2</v>
      </c>
      <c r="D12" s="22" t="n">
        <v>4</v>
      </c>
      <c r="E12" s="22" t="n">
        <v>5</v>
      </c>
      <c r="F12" s="22" t="n">
        <v>6</v>
      </c>
      <c r="G12" s="22" t="n">
        <v>7</v>
      </c>
      <c r="H12" s="22" t="n">
        <v>8</v>
      </c>
      <c r="I12" s="22" t="n">
        <v>9</v>
      </c>
      <c r="J12" s="22" t="n">
        <v>10</v>
      </c>
      <c r="K12" s="22" t="n">
        <v>11</v>
      </c>
      <c r="L12" s="22" t="n">
        <v>12</v>
      </c>
      <c r="M12" s="22" t="n">
        <v>13</v>
      </c>
      <c r="N12" s="22" t="n">
        <v>14</v>
      </c>
      <c r="O12" s="21" t="n">
        <v>15</v>
      </c>
      <c r="P12" s="21" t="n">
        <v>16</v>
      </c>
    </row>
    <row r="13" s="26" customFormat="true" ht="27.75" hidden="false" customHeight="true" outlineLevel="0" collapsed="false">
      <c r="A13" s="24"/>
      <c r="B13" s="25" t="s">
        <v>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="26" customFormat="true" ht="81.75" hidden="false" customHeight="true" outlineLevel="0" collapsed="false">
      <c r="A14" s="24" t="s">
        <v>27</v>
      </c>
      <c r="B14" s="34" t="s">
        <v>172</v>
      </c>
      <c r="C14" s="28" t="s">
        <v>29</v>
      </c>
      <c r="D14" s="29" t="s">
        <v>30</v>
      </c>
      <c r="E14" s="29" t="s">
        <v>31</v>
      </c>
      <c r="F14" s="30" t="n">
        <f aca="false">SUM(F16:F26)</f>
        <v>303706240.44</v>
      </c>
      <c r="G14" s="30" t="n">
        <f aca="false">SUM(G16:G23)</f>
        <v>0</v>
      </c>
      <c r="H14" s="30" t="n">
        <f aca="false">SUM(H16:H25)</f>
        <v>3504245</v>
      </c>
      <c r="I14" s="30" t="n">
        <f aca="false">SUM(I16:I26)</f>
        <v>300201995.44</v>
      </c>
      <c r="J14" s="30" t="n">
        <f aca="false">SUM(J16:J23)</f>
        <v>0</v>
      </c>
      <c r="K14" s="31" t="s">
        <v>32</v>
      </c>
      <c r="L14" s="31" t="s">
        <v>32</v>
      </c>
      <c r="M14" s="31" t="s">
        <v>32</v>
      </c>
      <c r="N14" s="31" t="s">
        <v>32</v>
      </c>
      <c r="O14" s="144" t="s">
        <v>173</v>
      </c>
      <c r="P14" s="145" t="n">
        <v>100</v>
      </c>
    </row>
    <row r="15" s="26" customFormat="true" ht="93" hidden="false" customHeight="true" outlineLevel="0" collapsed="false">
      <c r="A15" s="24"/>
      <c r="B15" s="34"/>
      <c r="C15" s="28"/>
      <c r="D15" s="29"/>
      <c r="E15" s="29"/>
      <c r="F15" s="30"/>
      <c r="G15" s="30"/>
      <c r="H15" s="30"/>
      <c r="I15" s="30"/>
      <c r="J15" s="30"/>
      <c r="K15" s="31"/>
      <c r="L15" s="31"/>
      <c r="M15" s="31"/>
      <c r="N15" s="31"/>
      <c r="O15" s="146" t="s">
        <v>174</v>
      </c>
      <c r="P15" s="145" t="n">
        <v>3.6</v>
      </c>
    </row>
    <row r="16" s="18" customFormat="true" ht="72" hidden="false" customHeight="true" outlineLevel="0" collapsed="false">
      <c r="A16" s="16" t="s">
        <v>34</v>
      </c>
      <c r="B16" s="34" t="s">
        <v>175</v>
      </c>
      <c r="C16" s="17" t="s">
        <v>36</v>
      </c>
      <c r="D16" s="32" t="n">
        <v>44197</v>
      </c>
      <c r="E16" s="32" t="n">
        <v>44561</v>
      </c>
      <c r="F16" s="31" t="n">
        <f aca="false">G16+H16+I16+J16</f>
        <v>1303449.44</v>
      </c>
      <c r="G16" s="31" t="n">
        <v>0</v>
      </c>
      <c r="H16" s="31" t="n">
        <v>0</v>
      </c>
      <c r="I16" s="31" t="n">
        <f aca="false">12298226.04-10994776.6</f>
        <v>1303449.44</v>
      </c>
      <c r="J16" s="31" t="n">
        <v>0</v>
      </c>
      <c r="K16" s="31" t="s">
        <v>32</v>
      </c>
      <c r="L16" s="31" t="s">
        <v>32</v>
      </c>
      <c r="M16" s="31" t="s">
        <v>32</v>
      </c>
      <c r="N16" s="31" t="s">
        <v>32</v>
      </c>
      <c r="O16" s="28" t="s">
        <v>37</v>
      </c>
      <c r="P16" s="28" t="s">
        <v>37</v>
      </c>
      <c r="R16" s="147"/>
    </row>
    <row r="17" s="18" customFormat="true" ht="73.5" hidden="false" customHeight="true" outlineLevel="0" collapsed="false">
      <c r="A17" s="16" t="s">
        <v>38</v>
      </c>
      <c r="B17" s="34" t="s">
        <v>39</v>
      </c>
      <c r="C17" s="17" t="s">
        <v>36</v>
      </c>
      <c r="D17" s="32" t="n">
        <v>44197</v>
      </c>
      <c r="E17" s="32" t="n">
        <v>44561</v>
      </c>
      <c r="F17" s="31" t="n">
        <f aca="false">G17+H17+I17+J17</f>
        <v>150000</v>
      </c>
      <c r="G17" s="31" t="n">
        <v>0</v>
      </c>
      <c r="H17" s="31" t="n">
        <v>0</v>
      </c>
      <c r="I17" s="31" t="n">
        <v>150000</v>
      </c>
      <c r="J17" s="31" t="n">
        <v>0</v>
      </c>
      <c r="K17" s="31" t="s">
        <v>32</v>
      </c>
      <c r="L17" s="31" t="s">
        <v>32</v>
      </c>
      <c r="M17" s="31" t="s">
        <v>32</v>
      </c>
      <c r="N17" s="31" t="s">
        <v>32</v>
      </c>
      <c r="O17" s="28" t="s">
        <v>37</v>
      </c>
      <c r="P17" s="28" t="s">
        <v>37</v>
      </c>
      <c r="R17" s="148"/>
    </row>
    <row r="18" s="18" customFormat="true" ht="78" hidden="false" customHeight="true" outlineLevel="0" collapsed="false">
      <c r="A18" s="16" t="s">
        <v>176</v>
      </c>
      <c r="B18" s="34" t="s">
        <v>41</v>
      </c>
      <c r="C18" s="17" t="s">
        <v>36</v>
      </c>
      <c r="D18" s="32" t="n">
        <v>44197</v>
      </c>
      <c r="E18" s="32" t="n">
        <v>44561</v>
      </c>
      <c r="F18" s="31" t="n">
        <f aca="false">G18+H18+I18+J18</f>
        <v>20000000</v>
      </c>
      <c r="G18" s="31" t="n">
        <v>0</v>
      </c>
      <c r="H18" s="31" t="n">
        <v>0</v>
      </c>
      <c r="I18" s="35" t="n">
        <v>20000000</v>
      </c>
      <c r="J18" s="31" t="n">
        <v>0</v>
      </c>
      <c r="K18" s="31" t="s">
        <v>32</v>
      </c>
      <c r="L18" s="31" t="s">
        <v>32</v>
      </c>
      <c r="M18" s="31" t="s">
        <v>32</v>
      </c>
      <c r="N18" s="31" t="s">
        <v>32</v>
      </c>
      <c r="O18" s="28" t="s">
        <v>37</v>
      </c>
      <c r="P18" s="28" t="s">
        <v>37</v>
      </c>
      <c r="R18" s="149"/>
    </row>
    <row r="19" s="18" customFormat="true" ht="83.25" hidden="false" customHeight="true" outlineLevel="0" collapsed="false">
      <c r="A19" s="16" t="s">
        <v>44</v>
      </c>
      <c r="B19" s="34" t="s">
        <v>43</v>
      </c>
      <c r="C19" s="17" t="s">
        <v>36</v>
      </c>
      <c r="D19" s="32" t="n">
        <v>44197</v>
      </c>
      <c r="E19" s="32" t="n">
        <v>44561</v>
      </c>
      <c r="F19" s="31" t="n">
        <f aca="false">G19+H19+I19+J19</f>
        <v>254000000</v>
      </c>
      <c r="G19" s="31" t="n">
        <v>0</v>
      </c>
      <c r="H19" s="31" t="n">
        <v>0</v>
      </c>
      <c r="I19" s="35" t="n">
        <v>254000000</v>
      </c>
      <c r="J19" s="31" t="n">
        <v>0</v>
      </c>
      <c r="K19" s="31" t="s">
        <v>32</v>
      </c>
      <c r="L19" s="31" t="s">
        <v>32</v>
      </c>
      <c r="M19" s="31" t="s">
        <v>32</v>
      </c>
      <c r="N19" s="31" t="s">
        <v>32</v>
      </c>
      <c r="O19" s="28" t="s">
        <v>37</v>
      </c>
      <c r="P19" s="28" t="s">
        <v>37</v>
      </c>
    </row>
    <row r="20" s="18" customFormat="true" ht="77.25" hidden="false" customHeight="true" outlineLevel="0" collapsed="false">
      <c r="A20" s="16" t="s">
        <v>46</v>
      </c>
      <c r="B20" s="34" t="s">
        <v>45</v>
      </c>
      <c r="C20" s="17" t="s">
        <v>36</v>
      </c>
      <c r="D20" s="32" t="n">
        <v>44197</v>
      </c>
      <c r="E20" s="32" t="n">
        <v>44561</v>
      </c>
      <c r="F20" s="31" t="n">
        <f aca="false">G20+H20+I20+J20</f>
        <v>4651698</v>
      </c>
      <c r="G20" s="31" t="n">
        <v>0</v>
      </c>
      <c r="H20" s="31" t="n">
        <v>0</v>
      </c>
      <c r="I20" s="35" t="n">
        <f aca="false">2051698+2600000</f>
        <v>4651698</v>
      </c>
      <c r="J20" s="31" t="n">
        <v>0</v>
      </c>
      <c r="K20" s="31" t="s">
        <v>32</v>
      </c>
      <c r="L20" s="31" t="s">
        <v>32</v>
      </c>
      <c r="M20" s="31" t="s">
        <v>32</v>
      </c>
      <c r="N20" s="31" t="s">
        <v>32</v>
      </c>
      <c r="O20" s="28" t="s">
        <v>37</v>
      </c>
      <c r="P20" s="28" t="s">
        <v>37</v>
      </c>
    </row>
    <row r="21" s="18" customFormat="true" ht="143.25" hidden="false" customHeight="true" outlineLevel="0" collapsed="false">
      <c r="A21" s="16" t="s">
        <v>50</v>
      </c>
      <c r="B21" s="36" t="s">
        <v>177</v>
      </c>
      <c r="C21" s="17" t="s">
        <v>36</v>
      </c>
      <c r="D21" s="32" t="n">
        <v>44197</v>
      </c>
      <c r="E21" s="32" t="n">
        <v>44561</v>
      </c>
      <c r="F21" s="31" t="n">
        <f aca="false">G21+H21+I21+J21</f>
        <v>50000</v>
      </c>
      <c r="G21" s="31" t="n">
        <v>0</v>
      </c>
      <c r="H21" s="31" t="n">
        <v>0</v>
      </c>
      <c r="I21" s="35" t="n">
        <v>50000</v>
      </c>
      <c r="J21" s="31" t="n">
        <v>0</v>
      </c>
      <c r="K21" s="31" t="s">
        <v>32</v>
      </c>
      <c r="L21" s="31" t="s">
        <v>32</v>
      </c>
      <c r="M21" s="31" t="s">
        <v>32</v>
      </c>
      <c r="N21" s="31" t="s">
        <v>32</v>
      </c>
      <c r="O21" s="28" t="s">
        <v>37</v>
      </c>
      <c r="P21" s="28" t="s">
        <v>37</v>
      </c>
    </row>
    <row r="22" s="18" customFormat="true" ht="186" hidden="true" customHeight="true" outlineLevel="0" collapsed="false">
      <c r="A22" s="16" t="s">
        <v>48</v>
      </c>
      <c r="B22" s="34" t="s">
        <v>49</v>
      </c>
      <c r="C22" s="17" t="s">
        <v>36</v>
      </c>
      <c r="D22" s="32" t="n">
        <v>43831</v>
      </c>
      <c r="E22" s="32" t="n">
        <v>44196</v>
      </c>
      <c r="F22" s="31" t="n">
        <f aca="false">G22+H22+I22+J22</f>
        <v>0</v>
      </c>
      <c r="G22" s="31" t="n">
        <v>0</v>
      </c>
      <c r="H22" s="31" t="n">
        <v>0</v>
      </c>
      <c r="I22" s="31" t="n">
        <v>0</v>
      </c>
      <c r="J22" s="31" t="n">
        <v>0</v>
      </c>
      <c r="K22" s="31" t="s">
        <v>32</v>
      </c>
      <c r="L22" s="31" t="s">
        <v>32</v>
      </c>
      <c r="M22" s="31" t="s">
        <v>32</v>
      </c>
      <c r="N22" s="31" t="s">
        <v>32</v>
      </c>
      <c r="O22" s="31"/>
      <c r="P22" s="37"/>
    </row>
    <row r="23" s="18" customFormat="true" ht="45" hidden="false" customHeight="true" outlineLevel="0" collapsed="false">
      <c r="A23" s="16" t="s">
        <v>54</v>
      </c>
      <c r="B23" s="34" t="s">
        <v>178</v>
      </c>
      <c r="C23" s="17" t="s">
        <v>36</v>
      </c>
      <c r="D23" s="32" t="n">
        <v>44197</v>
      </c>
      <c r="E23" s="32" t="n">
        <v>44561</v>
      </c>
      <c r="F23" s="31" t="n">
        <f aca="false">G23+H23+I23+J23</f>
        <v>416998</v>
      </c>
      <c r="G23" s="31" t="n">
        <v>0</v>
      </c>
      <c r="H23" s="31" t="n">
        <v>0</v>
      </c>
      <c r="I23" s="31" t="n">
        <v>416998</v>
      </c>
      <c r="J23" s="31" t="n">
        <v>0</v>
      </c>
      <c r="K23" s="31" t="s">
        <v>32</v>
      </c>
      <c r="L23" s="31" t="s">
        <v>32</v>
      </c>
      <c r="M23" s="31" t="s">
        <v>32</v>
      </c>
      <c r="N23" s="31" t="s">
        <v>32</v>
      </c>
      <c r="O23" s="28" t="s">
        <v>37</v>
      </c>
      <c r="P23" s="28" t="s">
        <v>37</v>
      </c>
    </row>
    <row r="24" s="18" customFormat="true" ht="52.5" hidden="false" customHeight="true" outlineLevel="0" collapsed="false">
      <c r="A24" s="16" t="s">
        <v>179</v>
      </c>
      <c r="B24" s="34" t="s">
        <v>180</v>
      </c>
      <c r="C24" s="17" t="s">
        <v>36</v>
      </c>
      <c r="D24" s="32" t="n">
        <v>44197</v>
      </c>
      <c r="E24" s="32" t="n">
        <v>44561</v>
      </c>
      <c r="F24" s="31" t="n">
        <f aca="false">G24+H24+I24+J24</f>
        <v>19629850</v>
      </c>
      <c r="G24" s="31" t="n">
        <v>0</v>
      </c>
      <c r="H24" s="31" t="n">
        <v>0</v>
      </c>
      <c r="I24" s="31" t="n">
        <v>19629850</v>
      </c>
      <c r="J24" s="31" t="n">
        <v>0</v>
      </c>
      <c r="K24" s="31" t="s">
        <v>32</v>
      </c>
      <c r="L24" s="31" t="s">
        <v>32</v>
      </c>
      <c r="M24" s="31" t="s">
        <v>32</v>
      </c>
      <c r="N24" s="31" t="s">
        <v>32</v>
      </c>
      <c r="O24" s="28" t="s">
        <v>37</v>
      </c>
      <c r="P24" s="28" t="s">
        <v>37</v>
      </c>
    </row>
    <row r="25" s="18" customFormat="true" ht="50.25" hidden="false" customHeight="true" outlineLevel="0" collapsed="false">
      <c r="A25" s="38" t="s">
        <v>56</v>
      </c>
      <c r="B25" s="34" t="s">
        <v>181</v>
      </c>
      <c r="C25" s="17" t="s">
        <v>36</v>
      </c>
      <c r="D25" s="32" t="n">
        <v>44197</v>
      </c>
      <c r="E25" s="32" t="n">
        <v>44561</v>
      </c>
      <c r="F25" s="31" t="n">
        <f aca="false">G25+H25+I25+J25</f>
        <v>3504245</v>
      </c>
      <c r="G25" s="31" t="n">
        <v>0</v>
      </c>
      <c r="H25" s="31" t="n">
        <v>3504245</v>
      </c>
      <c r="I25" s="31" t="n">
        <v>0</v>
      </c>
      <c r="J25" s="31" t="n">
        <v>0</v>
      </c>
      <c r="K25" s="31" t="s">
        <v>32</v>
      </c>
      <c r="L25" s="31" t="s">
        <v>32</v>
      </c>
      <c r="M25" s="31" t="s">
        <v>32</v>
      </c>
      <c r="N25" s="31" t="s">
        <v>32</v>
      </c>
      <c r="O25" s="28" t="s">
        <v>37</v>
      </c>
      <c r="P25" s="28" t="s">
        <v>37</v>
      </c>
    </row>
    <row r="26" s="40" customFormat="true" ht="128.25" hidden="true" customHeight="true" outlineLevel="0" collapsed="false">
      <c r="A26" s="16" t="s">
        <v>52</v>
      </c>
      <c r="B26" s="34" t="s">
        <v>53</v>
      </c>
      <c r="C26" s="17" t="s">
        <v>36</v>
      </c>
      <c r="D26" s="32" t="n">
        <v>43831</v>
      </c>
      <c r="E26" s="32" t="n">
        <v>44196</v>
      </c>
      <c r="F26" s="31" t="n">
        <f aca="false">G26+H26+I26+J26</f>
        <v>0</v>
      </c>
      <c r="G26" s="31" t="n">
        <v>0</v>
      </c>
      <c r="H26" s="31" t="n">
        <v>0</v>
      </c>
      <c r="I26" s="31" t="n">
        <v>0</v>
      </c>
      <c r="J26" s="31" t="n">
        <v>0</v>
      </c>
      <c r="K26" s="31" t="s">
        <v>32</v>
      </c>
      <c r="L26" s="31" t="s">
        <v>32</v>
      </c>
      <c r="M26" s="31" t="s">
        <v>32</v>
      </c>
      <c r="N26" s="31" t="s">
        <v>32</v>
      </c>
      <c r="O26" s="39"/>
      <c r="P26" s="39"/>
    </row>
    <row r="27" s="43" customFormat="true" ht="88.5" hidden="false" customHeight="true" outlineLevel="0" collapsed="false">
      <c r="A27" s="41"/>
      <c r="B27" s="36" t="s">
        <v>58</v>
      </c>
      <c r="C27" s="29" t="s">
        <v>59</v>
      </c>
      <c r="D27" s="42" t="s">
        <v>37</v>
      </c>
      <c r="E27" s="42" t="s">
        <v>31</v>
      </c>
      <c r="F27" s="42" t="s">
        <v>37</v>
      </c>
      <c r="G27" s="42" t="s">
        <v>37</v>
      </c>
      <c r="H27" s="42" t="s">
        <v>37</v>
      </c>
      <c r="I27" s="42" t="s">
        <v>37</v>
      </c>
      <c r="J27" s="42" t="s">
        <v>37</v>
      </c>
      <c r="K27" s="31" t="s">
        <v>32</v>
      </c>
      <c r="L27" s="31" t="s">
        <v>32</v>
      </c>
      <c r="M27" s="42"/>
      <c r="N27" s="42"/>
      <c r="O27" s="28" t="s">
        <v>37</v>
      </c>
      <c r="P27" s="28" t="s">
        <v>37</v>
      </c>
    </row>
    <row r="28" s="44" customFormat="true" ht="115.5" hidden="false" customHeight="true" outlineLevel="0" collapsed="false">
      <c r="A28" s="16" t="s">
        <v>60</v>
      </c>
      <c r="B28" s="34" t="s">
        <v>61</v>
      </c>
      <c r="C28" s="29" t="s">
        <v>59</v>
      </c>
      <c r="D28" s="32" t="n">
        <v>44197</v>
      </c>
      <c r="E28" s="32" t="n">
        <v>44561</v>
      </c>
      <c r="F28" s="31" t="s">
        <v>62</v>
      </c>
      <c r="G28" s="31" t="s">
        <v>62</v>
      </c>
      <c r="H28" s="31" t="s">
        <v>62</v>
      </c>
      <c r="I28" s="31" t="s">
        <v>62</v>
      </c>
      <c r="J28" s="31" t="s">
        <v>62</v>
      </c>
      <c r="K28" s="31" t="s">
        <v>32</v>
      </c>
      <c r="L28" s="31" t="s">
        <v>32</v>
      </c>
      <c r="M28" s="31" t="s">
        <v>32</v>
      </c>
      <c r="N28" s="31" t="s">
        <v>32</v>
      </c>
      <c r="O28" s="144" t="s">
        <v>173</v>
      </c>
      <c r="P28" s="145" t="n">
        <v>100</v>
      </c>
    </row>
    <row r="29" s="44" customFormat="true" ht="144" hidden="false" customHeight="true" outlineLevel="0" collapsed="false">
      <c r="A29" s="16" t="s">
        <v>63</v>
      </c>
      <c r="B29" s="45" t="s">
        <v>64</v>
      </c>
      <c r="C29" s="17" t="s">
        <v>65</v>
      </c>
      <c r="D29" s="32" t="n">
        <v>44197</v>
      </c>
      <c r="E29" s="32" t="n">
        <v>44561</v>
      </c>
      <c r="F29" s="31" t="s">
        <v>62</v>
      </c>
      <c r="G29" s="31" t="s">
        <v>62</v>
      </c>
      <c r="H29" s="31" t="s">
        <v>62</v>
      </c>
      <c r="I29" s="31" t="s">
        <v>62</v>
      </c>
      <c r="J29" s="31" t="s">
        <v>62</v>
      </c>
      <c r="K29" s="31" t="s">
        <v>32</v>
      </c>
      <c r="L29" s="31" t="s">
        <v>32</v>
      </c>
      <c r="M29" s="31" t="s">
        <v>32</v>
      </c>
      <c r="N29" s="31" t="s">
        <v>32</v>
      </c>
      <c r="O29" s="28" t="s">
        <v>37</v>
      </c>
      <c r="P29" s="28" t="s">
        <v>37</v>
      </c>
    </row>
    <row r="30" s="44" customFormat="true" ht="54" hidden="false" customHeight="true" outlineLevel="0" collapsed="false">
      <c r="A30" s="16" t="s">
        <v>66</v>
      </c>
      <c r="B30" s="34" t="s">
        <v>67</v>
      </c>
      <c r="C30" s="17" t="s">
        <v>68</v>
      </c>
      <c r="D30" s="32" t="n">
        <v>44197</v>
      </c>
      <c r="E30" s="32" t="n">
        <v>44561</v>
      </c>
      <c r="F30" s="31" t="s">
        <v>62</v>
      </c>
      <c r="G30" s="31" t="s">
        <v>62</v>
      </c>
      <c r="H30" s="31" t="s">
        <v>62</v>
      </c>
      <c r="I30" s="31" t="s">
        <v>62</v>
      </c>
      <c r="J30" s="31" t="s">
        <v>62</v>
      </c>
      <c r="K30" s="31" t="s">
        <v>32</v>
      </c>
      <c r="L30" s="31" t="s">
        <v>32</v>
      </c>
      <c r="M30" s="31" t="s">
        <v>32</v>
      </c>
      <c r="N30" s="31" t="s">
        <v>32</v>
      </c>
      <c r="O30" s="28" t="s">
        <v>37</v>
      </c>
      <c r="P30" s="28" t="s">
        <v>37</v>
      </c>
    </row>
    <row r="31" s="26" customFormat="true" ht="28.5" hidden="false" customHeight="true" outlineLevel="0" collapsed="false">
      <c r="A31" s="24"/>
      <c r="B31" s="48" t="s">
        <v>70</v>
      </c>
      <c r="C31" s="48"/>
      <c r="D31" s="48"/>
      <c r="E31" s="48"/>
      <c r="F31" s="49" t="n">
        <f aca="false">SUM(F28,F14)</f>
        <v>303706240.44</v>
      </c>
      <c r="G31" s="49" t="n">
        <f aca="false">SUM(G28,G14)</f>
        <v>0</v>
      </c>
      <c r="H31" s="49" t="n">
        <f aca="false">SUM(H28,H14)</f>
        <v>3504245</v>
      </c>
      <c r="I31" s="49" t="n">
        <f aca="false">SUM(I28,I14)</f>
        <v>300201995.44</v>
      </c>
      <c r="J31" s="49" t="n">
        <f aca="false">SUM(J28,J14)</f>
        <v>0</v>
      </c>
      <c r="K31" s="50" t="s">
        <v>37</v>
      </c>
      <c r="L31" s="50" t="s">
        <v>37</v>
      </c>
      <c r="M31" s="50" t="s">
        <v>37</v>
      </c>
      <c r="N31" s="50" t="s">
        <v>37</v>
      </c>
      <c r="O31" s="51"/>
      <c r="P31" s="51"/>
    </row>
    <row r="32" s="26" customFormat="true" ht="26.25" hidden="false" customHeight="true" outlineLevel="0" collapsed="false">
      <c r="A32" s="24"/>
      <c r="B32" s="25" t="s">
        <v>71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="52" customFormat="true" ht="162" hidden="false" customHeight="true" outlineLevel="0" collapsed="false">
      <c r="A33" s="16" t="s">
        <v>72</v>
      </c>
      <c r="B33" s="34" t="s">
        <v>182</v>
      </c>
      <c r="C33" s="29" t="s">
        <v>59</v>
      </c>
      <c r="D33" s="32" t="n">
        <v>44197</v>
      </c>
      <c r="E33" s="32" t="n">
        <v>44561</v>
      </c>
      <c r="F33" s="31" t="n">
        <f aca="false">SUM(F34:F35)</f>
        <v>67377489.66</v>
      </c>
      <c r="G33" s="31" t="n">
        <f aca="false">SUM(G34:G35)</f>
        <v>30942688.74</v>
      </c>
      <c r="H33" s="31" t="n">
        <f aca="false">SUM(H34:H35)</f>
        <v>19572511.26</v>
      </c>
      <c r="I33" s="31" t="n">
        <f aca="false">SUM(I34:I35)</f>
        <v>16862289.66</v>
      </c>
      <c r="J33" s="31" t="n">
        <f aca="false">SUM(J34:J35)</f>
        <v>0</v>
      </c>
      <c r="K33" s="31" t="s">
        <v>32</v>
      </c>
      <c r="L33" s="31" t="s">
        <v>32</v>
      </c>
      <c r="M33" s="31" t="s">
        <v>32</v>
      </c>
      <c r="N33" s="31" t="s">
        <v>32</v>
      </c>
      <c r="O33" s="32" t="s">
        <v>74</v>
      </c>
      <c r="P33" s="33" t="n">
        <v>24</v>
      </c>
    </row>
    <row r="34" s="52" customFormat="true" ht="61.5" hidden="false" customHeight="true" outlineLevel="0" collapsed="false">
      <c r="A34" s="16" t="s">
        <v>75</v>
      </c>
      <c r="B34" s="150" t="s">
        <v>183</v>
      </c>
      <c r="C34" s="151" t="s">
        <v>59</v>
      </c>
      <c r="D34" s="152" t="n">
        <v>44197</v>
      </c>
      <c r="E34" s="152" t="n">
        <v>44561</v>
      </c>
      <c r="F34" s="153" t="n">
        <f aca="false">SUM(G34:J34)</f>
        <v>67122776.6</v>
      </c>
      <c r="G34" s="153" t="n">
        <v>30942688.74</v>
      </c>
      <c r="H34" s="153" t="n">
        <v>19572511.26</v>
      </c>
      <c r="I34" s="153" t="n">
        <f aca="false">5518990+93810+10994776.6</f>
        <v>16607576.6</v>
      </c>
      <c r="J34" s="153" t="n">
        <v>0</v>
      </c>
      <c r="K34" s="31" t="s">
        <v>32</v>
      </c>
      <c r="L34" s="31" t="s">
        <v>32</v>
      </c>
      <c r="M34" s="31" t="s">
        <v>32</v>
      </c>
      <c r="N34" s="31" t="s">
        <v>32</v>
      </c>
      <c r="O34" s="28" t="s">
        <v>37</v>
      </c>
      <c r="P34" s="28" t="s">
        <v>37</v>
      </c>
    </row>
    <row r="35" s="52" customFormat="true" ht="60" hidden="false" customHeight="true" outlineLevel="0" collapsed="false">
      <c r="A35" s="16" t="s">
        <v>77</v>
      </c>
      <c r="B35" s="150" t="s">
        <v>184</v>
      </c>
      <c r="C35" s="151" t="s">
        <v>59</v>
      </c>
      <c r="D35" s="152" t="n">
        <v>44197</v>
      </c>
      <c r="E35" s="152" t="n">
        <v>44561</v>
      </c>
      <c r="F35" s="153" t="n">
        <f aca="false">SUM(G35:J35)</f>
        <v>254713.06</v>
      </c>
      <c r="G35" s="153" t="n">
        <v>0</v>
      </c>
      <c r="H35" s="153" t="n">
        <v>0</v>
      </c>
      <c r="I35" s="153" t="n">
        <f aca="false">60825.8+193887.26</f>
        <v>254713.06</v>
      </c>
      <c r="J35" s="153" t="n">
        <v>0</v>
      </c>
      <c r="K35" s="31" t="s">
        <v>32</v>
      </c>
      <c r="L35" s="31" t="s">
        <v>32</v>
      </c>
      <c r="M35" s="31" t="s">
        <v>32</v>
      </c>
      <c r="N35" s="31" t="s">
        <v>32</v>
      </c>
      <c r="O35" s="28" t="s">
        <v>37</v>
      </c>
      <c r="P35" s="28" t="s">
        <v>37</v>
      </c>
    </row>
    <row r="36" s="52" customFormat="true" ht="121.5" hidden="false" customHeight="true" outlineLevel="0" collapsed="false">
      <c r="A36" s="16"/>
      <c r="B36" s="53" t="s">
        <v>185</v>
      </c>
      <c r="C36" s="29" t="s">
        <v>59</v>
      </c>
      <c r="D36" s="28" t="s">
        <v>37</v>
      </c>
      <c r="E36" s="28" t="n">
        <v>44316</v>
      </c>
      <c r="F36" s="30" t="s">
        <v>37</v>
      </c>
      <c r="G36" s="30" t="s">
        <v>37</v>
      </c>
      <c r="H36" s="30" t="s">
        <v>37</v>
      </c>
      <c r="I36" s="30" t="s">
        <v>37</v>
      </c>
      <c r="J36" s="30" t="s">
        <v>37</v>
      </c>
      <c r="K36" s="30" t="s">
        <v>32</v>
      </c>
      <c r="L36" s="30"/>
      <c r="M36" s="30"/>
      <c r="N36" s="30"/>
      <c r="O36" s="28" t="s">
        <v>37</v>
      </c>
      <c r="P36" s="28" t="s">
        <v>37</v>
      </c>
    </row>
    <row r="37" s="52" customFormat="true" ht="62.25" hidden="false" customHeight="true" outlineLevel="0" collapsed="false">
      <c r="A37" s="16" t="s">
        <v>80</v>
      </c>
      <c r="B37" s="150" t="s">
        <v>186</v>
      </c>
      <c r="C37" s="29" t="s">
        <v>59</v>
      </c>
      <c r="D37" s="32" t="n">
        <v>44197</v>
      </c>
      <c r="E37" s="32" t="n">
        <v>44561</v>
      </c>
      <c r="F37" s="31" t="n">
        <f aca="false">SUM(F38:F39)</f>
        <v>1167375.67</v>
      </c>
      <c r="G37" s="31" t="n">
        <f aca="false">SUM(G38:G39)</f>
        <v>0</v>
      </c>
      <c r="H37" s="31" t="n">
        <f aca="false">SUM(H38:H39)</f>
        <v>1023008.1</v>
      </c>
      <c r="I37" s="31" t="n">
        <f aca="false">SUM(I38:I39)</f>
        <v>144367.57</v>
      </c>
      <c r="J37" s="31" t="n">
        <f aca="false">SUM(J38:J39)</f>
        <v>0</v>
      </c>
      <c r="K37" s="31" t="s">
        <v>32</v>
      </c>
      <c r="L37" s="31" t="s">
        <v>32</v>
      </c>
      <c r="M37" s="31" t="s">
        <v>32</v>
      </c>
      <c r="N37" s="31" t="s">
        <v>32</v>
      </c>
      <c r="O37" s="28" t="s">
        <v>82</v>
      </c>
      <c r="P37" s="33" t="n">
        <v>4</v>
      </c>
    </row>
    <row r="38" s="44" customFormat="true" ht="117" hidden="false" customHeight="true" outlineLevel="0" collapsed="false">
      <c r="A38" s="16" t="s">
        <v>83</v>
      </c>
      <c r="B38" s="150" t="s">
        <v>187</v>
      </c>
      <c r="C38" s="151" t="s">
        <v>59</v>
      </c>
      <c r="D38" s="152" t="n">
        <v>44197</v>
      </c>
      <c r="E38" s="152" t="n">
        <v>44561</v>
      </c>
      <c r="F38" s="153" t="s">
        <v>62</v>
      </c>
      <c r="G38" s="153" t="s">
        <v>62</v>
      </c>
      <c r="H38" s="153" t="s">
        <v>62</v>
      </c>
      <c r="I38" s="153" t="s">
        <v>62</v>
      </c>
      <c r="J38" s="153" t="s">
        <v>62</v>
      </c>
      <c r="K38" s="31" t="s">
        <v>32</v>
      </c>
      <c r="L38" s="31" t="s">
        <v>32</v>
      </c>
      <c r="M38" s="31" t="s">
        <v>32</v>
      </c>
      <c r="N38" s="31" t="s">
        <v>32</v>
      </c>
      <c r="O38" s="28" t="s">
        <v>37</v>
      </c>
      <c r="P38" s="28" t="s">
        <v>37</v>
      </c>
    </row>
    <row r="39" s="44" customFormat="true" ht="48.75" hidden="false" customHeight="true" outlineLevel="0" collapsed="false">
      <c r="A39" s="54" t="s">
        <v>89</v>
      </c>
      <c r="B39" s="150" t="s">
        <v>188</v>
      </c>
      <c r="C39" s="151" t="s">
        <v>59</v>
      </c>
      <c r="D39" s="152" t="n">
        <v>44197</v>
      </c>
      <c r="E39" s="152" t="n">
        <v>44561</v>
      </c>
      <c r="F39" s="153" t="n">
        <f aca="false">SUM(G39:J39)</f>
        <v>1167375.67</v>
      </c>
      <c r="G39" s="153" t="n">
        <v>0</v>
      </c>
      <c r="H39" s="153" t="n">
        <v>1023008.1</v>
      </c>
      <c r="I39" s="153" t="n">
        <f aca="false">113667.57+30700</f>
        <v>144367.57</v>
      </c>
      <c r="J39" s="153" t="n">
        <v>0</v>
      </c>
      <c r="K39" s="31" t="s">
        <v>32</v>
      </c>
      <c r="L39" s="31" t="s">
        <v>32</v>
      </c>
      <c r="M39" s="31" t="s">
        <v>32</v>
      </c>
      <c r="N39" s="31" t="s">
        <v>32</v>
      </c>
      <c r="O39" s="28" t="s">
        <v>37</v>
      </c>
      <c r="P39" s="28" t="s">
        <v>37</v>
      </c>
    </row>
    <row r="40" s="44" customFormat="true" ht="75.75" hidden="false" customHeight="true" outlineLevel="0" collapsed="false">
      <c r="A40" s="41"/>
      <c r="B40" s="154" t="s">
        <v>189</v>
      </c>
      <c r="C40" s="29" t="s">
        <v>59</v>
      </c>
      <c r="D40" s="28" t="s">
        <v>37</v>
      </c>
      <c r="E40" s="28" t="n">
        <v>44561</v>
      </c>
      <c r="F40" s="30" t="s">
        <v>37</v>
      </c>
      <c r="G40" s="30" t="s">
        <v>37</v>
      </c>
      <c r="H40" s="30" t="s">
        <v>37</v>
      </c>
      <c r="I40" s="30" t="s">
        <v>37</v>
      </c>
      <c r="J40" s="30" t="s">
        <v>37</v>
      </c>
      <c r="K40" s="30" t="s">
        <v>32</v>
      </c>
      <c r="L40" s="30" t="s">
        <v>32</v>
      </c>
      <c r="M40" s="30" t="s">
        <v>32</v>
      </c>
      <c r="N40" s="30" t="s">
        <v>32</v>
      </c>
      <c r="O40" s="28" t="s">
        <v>37</v>
      </c>
      <c r="P40" s="28" t="s">
        <v>37</v>
      </c>
    </row>
    <row r="41" s="26" customFormat="true" ht="28.5" hidden="false" customHeight="true" outlineLevel="0" collapsed="false">
      <c r="A41" s="24"/>
      <c r="B41" s="48" t="s">
        <v>92</v>
      </c>
      <c r="C41" s="48"/>
      <c r="D41" s="48"/>
      <c r="E41" s="48"/>
      <c r="F41" s="49" t="n">
        <f aca="false">SUM(F37,F33)</f>
        <v>68544865.33</v>
      </c>
      <c r="G41" s="49" t="n">
        <f aca="false">SUM(G37,G33)</f>
        <v>30942688.74</v>
      </c>
      <c r="H41" s="49" t="n">
        <f aca="false">SUM(H37,H33)</f>
        <v>20595519.36</v>
      </c>
      <c r="I41" s="49" t="n">
        <f aca="false">SUM(I37,I33)</f>
        <v>17006657.23</v>
      </c>
      <c r="J41" s="49" t="n">
        <f aca="false">SUM(J37,J33)</f>
        <v>0</v>
      </c>
      <c r="K41" s="50" t="s">
        <v>37</v>
      </c>
      <c r="L41" s="50" t="s">
        <v>37</v>
      </c>
      <c r="M41" s="50" t="s">
        <v>37</v>
      </c>
      <c r="N41" s="50" t="s">
        <v>37</v>
      </c>
      <c r="O41" s="28" t="s">
        <v>37</v>
      </c>
      <c r="P41" s="28" t="s">
        <v>37</v>
      </c>
    </row>
    <row r="42" s="26" customFormat="true" ht="24.75" hidden="false" customHeight="true" outlineLevel="0" collapsed="false">
      <c r="A42" s="24"/>
      <c r="B42" s="25" t="s">
        <v>93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="44" customFormat="true" ht="131.25" hidden="false" customHeight="true" outlineLevel="0" collapsed="false">
      <c r="A43" s="16" t="s">
        <v>94</v>
      </c>
      <c r="B43" s="34" t="s">
        <v>95</v>
      </c>
      <c r="C43" s="17" t="s">
        <v>59</v>
      </c>
      <c r="D43" s="32" t="n">
        <v>44197</v>
      </c>
      <c r="E43" s="32" t="n">
        <v>44561</v>
      </c>
      <c r="F43" s="31" t="s">
        <v>62</v>
      </c>
      <c r="G43" s="31" t="s">
        <v>62</v>
      </c>
      <c r="H43" s="31" t="s">
        <v>62</v>
      </c>
      <c r="I43" s="31" t="s">
        <v>62</v>
      </c>
      <c r="J43" s="31" t="s">
        <v>62</v>
      </c>
      <c r="K43" s="31" t="s">
        <v>32</v>
      </c>
      <c r="L43" s="31" t="s">
        <v>32</v>
      </c>
      <c r="M43" s="31" t="s">
        <v>32</v>
      </c>
      <c r="N43" s="31" t="s">
        <v>32</v>
      </c>
      <c r="O43" s="28" t="s">
        <v>96</v>
      </c>
      <c r="P43" s="33" t="n">
        <v>12</v>
      </c>
    </row>
    <row r="44" s="44" customFormat="true" ht="99" hidden="false" customHeight="true" outlineLevel="0" collapsed="false">
      <c r="A44" s="16" t="s">
        <v>97</v>
      </c>
      <c r="B44" s="34" t="s">
        <v>98</v>
      </c>
      <c r="C44" s="29" t="s">
        <v>59</v>
      </c>
      <c r="D44" s="32" t="n">
        <v>44197</v>
      </c>
      <c r="E44" s="32" t="n">
        <v>44561</v>
      </c>
      <c r="F44" s="31" t="s">
        <v>62</v>
      </c>
      <c r="G44" s="31" t="s">
        <v>62</v>
      </c>
      <c r="H44" s="31" t="s">
        <v>62</v>
      </c>
      <c r="I44" s="31" t="s">
        <v>62</v>
      </c>
      <c r="J44" s="31" t="s">
        <v>62</v>
      </c>
      <c r="K44" s="31" t="s">
        <v>32</v>
      </c>
      <c r="L44" s="31" t="s">
        <v>32</v>
      </c>
      <c r="M44" s="31" t="s">
        <v>32</v>
      </c>
      <c r="N44" s="31" t="s">
        <v>32</v>
      </c>
      <c r="O44" s="28" t="s">
        <v>37</v>
      </c>
      <c r="P44" s="28" t="s">
        <v>37</v>
      </c>
    </row>
    <row r="45" s="44" customFormat="true" ht="73.5" hidden="false" customHeight="true" outlineLevel="0" collapsed="false">
      <c r="A45" s="16" t="s">
        <v>99</v>
      </c>
      <c r="B45" s="36" t="s">
        <v>100</v>
      </c>
      <c r="C45" s="29" t="s">
        <v>59</v>
      </c>
      <c r="D45" s="32" t="n">
        <v>44197</v>
      </c>
      <c r="E45" s="32" t="n">
        <v>44561</v>
      </c>
      <c r="F45" s="31" t="s">
        <v>62</v>
      </c>
      <c r="G45" s="31" t="s">
        <v>62</v>
      </c>
      <c r="H45" s="31" t="s">
        <v>62</v>
      </c>
      <c r="I45" s="31" t="s">
        <v>62</v>
      </c>
      <c r="J45" s="31" t="s">
        <v>62</v>
      </c>
      <c r="K45" s="31" t="s">
        <v>32</v>
      </c>
      <c r="L45" s="31" t="s">
        <v>32</v>
      </c>
      <c r="M45" s="29" t="s">
        <v>32</v>
      </c>
      <c r="N45" s="29" t="s">
        <v>32</v>
      </c>
      <c r="O45" s="28" t="s">
        <v>37</v>
      </c>
      <c r="P45" s="28" t="s">
        <v>37</v>
      </c>
    </row>
    <row r="46" s="58" customFormat="true" ht="132" hidden="false" customHeight="true" outlineLevel="0" collapsed="false">
      <c r="A46" s="55" t="s">
        <v>103</v>
      </c>
      <c r="B46" s="56" t="s">
        <v>104</v>
      </c>
      <c r="C46" s="29" t="s">
        <v>59</v>
      </c>
      <c r="D46" s="32" t="n">
        <v>44197</v>
      </c>
      <c r="E46" s="32" t="n">
        <v>44561</v>
      </c>
      <c r="F46" s="57" t="s">
        <v>62</v>
      </c>
      <c r="G46" s="57" t="s">
        <v>62</v>
      </c>
      <c r="H46" s="57" t="s">
        <v>62</v>
      </c>
      <c r="I46" s="57" t="s">
        <v>62</v>
      </c>
      <c r="J46" s="57" t="s">
        <v>62</v>
      </c>
      <c r="K46" s="29" t="s">
        <v>32</v>
      </c>
      <c r="L46" s="29" t="s">
        <v>32</v>
      </c>
      <c r="M46" s="29" t="s">
        <v>32</v>
      </c>
      <c r="N46" s="29" t="s">
        <v>32</v>
      </c>
      <c r="O46" s="28" t="s">
        <v>96</v>
      </c>
      <c r="P46" s="33" t="n">
        <v>12</v>
      </c>
    </row>
    <row r="47" s="44" customFormat="true" ht="78" hidden="false" customHeight="true" outlineLevel="0" collapsed="false">
      <c r="A47" s="16" t="s">
        <v>105</v>
      </c>
      <c r="B47" s="34" t="s">
        <v>106</v>
      </c>
      <c r="C47" s="29" t="s">
        <v>59</v>
      </c>
      <c r="D47" s="32" t="n">
        <v>44197</v>
      </c>
      <c r="E47" s="32" t="n">
        <v>44561</v>
      </c>
      <c r="F47" s="57" t="s">
        <v>62</v>
      </c>
      <c r="G47" s="57" t="s">
        <v>62</v>
      </c>
      <c r="H47" s="57" t="s">
        <v>62</v>
      </c>
      <c r="I47" s="57" t="s">
        <v>62</v>
      </c>
      <c r="J47" s="57" t="s">
        <v>62</v>
      </c>
      <c r="K47" s="31" t="s">
        <v>32</v>
      </c>
      <c r="L47" s="31" t="s">
        <v>32</v>
      </c>
      <c r="M47" s="31" t="s">
        <v>32</v>
      </c>
      <c r="N47" s="31" t="s">
        <v>32</v>
      </c>
      <c r="O47" s="28" t="s">
        <v>37</v>
      </c>
      <c r="P47" s="28" t="s">
        <v>37</v>
      </c>
    </row>
    <row r="48" s="44" customFormat="true" ht="78" hidden="false" customHeight="true" outlineLevel="0" collapsed="false">
      <c r="A48" s="16" t="s">
        <v>107</v>
      </c>
      <c r="B48" s="34" t="s">
        <v>108</v>
      </c>
      <c r="C48" s="29" t="s">
        <v>59</v>
      </c>
      <c r="D48" s="32" t="n">
        <v>44197</v>
      </c>
      <c r="E48" s="32" t="n">
        <v>44561</v>
      </c>
      <c r="F48" s="57" t="s">
        <v>62</v>
      </c>
      <c r="G48" s="57" t="s">
        <v>62</v>
      </c>
      <c r="H48" s="57" t="s">
        <v>62</v>
      </c>
      <c r="I48" s="57" t="s">
        <v>62</v>
      </c>
      <c r="J48" s="57" t="s">
        <v>62</v>
      </c>
      <c r="K48" s="29" t="s">
        <v>32</v>
      </c>
      <c r="L48" s="29" t="s">
        <v>32</v>
      </c>
      <c r="M48" s="29" t="s">
        <v>32</v>
      </c>
      <c r="N48" s="29" t="s">
        <v>32</v>
      </c>
      <c r="O48" s="28" t="s">
        <v>37</v>
      </c>
      <c r="P48" s="28" t="s">
        <v>37</v>
      </c>
    </row>
    <row r="49" s="18" customFormat="true" ht="102" hidden="true" customHeight="true" outlineLevel="0" collapsed="false">
      <c r="A49" s="54" t="s">
        <v>111</v>
      </c>
      <c r="B49" s="27" t="s">
        <v>112</v>
      </c>
      <c r="C49" s="17" t="s">
        <v>113</v>
      </c>
      <c r="D49" s="32" t="n">
        <v>43831</v>
      </c>
      <c r="E49" s="32" t="n">
        <v>44196</v>
      </c>
      <c r="F49" s="31" t="n">
        <f aca="false">SUM(G49:J49)</f>
        <v>0</v>
      </c>
      <c r="G49" s="31" t="n">
        <f aca="false">G50</f>
        <v>0</v>
      </c>
      <c r="H49" s="31" t="n">
        <f aca="false">H50</f>
        <v>0</v>
      </c>
      <c r="I49" s="31" t="n">
        <f aca="false">I50</f>
        <v>0</v>
      </c>
      <c r="J49" s="31" t="n">
        <f aca="false">J50</f>
        <v>0</v>
      </c>
      <c r="K49" s="31" t="s">
        <v>32</v>
      </c>
      <c r="L49" s="31" t="s">
        <v>32</v>
      </c>
      <c r="M49" s="31" t="s">
        <v>32</v>
      </c>
      <c r="N49" s="31" t="s">
        <v>32</v>
      </c>
      <c r="O49" s="37"/>
      <c r="P49" s="37"/>
    </row>
    <row r="50" s="18" customFormat="true" ht="147" hidden="true" customHeight="true" outlineLevel="0" collapsed="false">
      <c r="A50" s="16" t="s">
        <v>114</v>
      </c>
      <c r="B50" s="27" t="s">
        <v>115</v>
      </c>
      <c r="C50" s="29" t="s">
        <v>113</v>
      </c>
      <c r="D50" s="32" t="n">
        <v>43831</v>
      </c>
      <c r="E50" s="32" t="n">
        <v>44196</v>
      </c>
      <c r="F50" s="31" t="n">
        <f aca="false">SUM(G50:J50)</f>
        <v>0</v>
      </c>
      <c r="G50" s="31" t="n">
        <v>0</v>
      </c>
      <c r="H50" s="31" t="n">
        <v>0</v>
      </c>
      <c r="I50" s="31" t="n">
        <v>0</v>
      </c>
      <c r="J50" s="31" t="n">
        <v>0</v>
      </c>
      <c r="K50" s="31" t="s">
        <v>32</v>
      </c>
      <c r="L50" s="31" t="s">
        <v>32</v>
      </c>
      <c r="M50" s="31" t="s">
        <v>32</v>
      </c>
      <c r="N50" s="31" t="s">
        <v>32</v>
      </c>
      <c r="O50" s="37"/>
      <c r="P50" s="37"/>
    </row>
    <row r="51" s="18" customFormat="true" ht="111" hidden="true" customHeight="true" outlineLevel="0" collapsed="false">
      <c r="A51" s="16" t="s">
        <v>116</v>
      </c>
      <c r="B51" s="27" t="s">
        <v>117</v>
      </c>
      <c r="C51" s="29" t="s">
        <v>113</v>
      </c>
      <c r="D51" s="32" t="n">
        <v>43831</v>
      </c>
      <c r="E51" s="32" t="n">
        <v>44196</v>
      </c>
      <c r="F51" s="31" t="s">
        <v>62</v>
      </c>
      <c r="G51" s="31" t="s">
        <v>62</v>
      </c>
      <c r="H51" s="31" t="s">
        <v>62</v>
      </c>
      <c r="I51" s="31" t="s">
        <v>62</v>
      </c>
      <c r="J51" s="31" t="s">
        <v>62</v>
      </c>
      <c r="K51" s="31" t="s">
        <v>32</v>
      </c>
      <c r="L51" s="31" t="s">
        <v>32</v>
      </c>
      <c r="M51" s="31" t="s">
        <v>32</v>
      </c>
      <c r="N51" s="31" t="s">
        <v>32</v>
      </c>
      <c r="O51" s="37"/>
      <c r="P51" s="37"/>
    </row>
    <row r="52" s="18" customFormat="true" ht="100.5" hidden="true" customHeight="true" outlineLevel="0" collapsed="false">
      <c r="A52" s="16"/>
      <c r="B52" s="27" t="s">
        <v>118</v>
      </c>
      <c r="C52" s="29" t="s">
        <v>113</v>
      </c>
      <c r="D52" s="32" t="s">
        <v>37</v>
      </c>
      <c r="E52" s="32" t="n">
        <v>44196</v>
      </c>
      <c r="F52" s="30" t="s">
        <v>37</v>
      </c>
      <c r="G52" s="30" t="s">
        <v>37</v>
      </c>
      <c r="H52" s="30" t="s">
        <v>37</v>
      </c>
      <c r="I52" s="30" t="s">
        <v>37</v>
      </c>
      <c r="J52" s="30" t="s">
        <v>37</v>
      </c>
      <c r="K52" s="31"/>
      <c r="L52" s="31"/>
      <c r="M52" s="31"/>
      <c r="N52" s="30" t="s">
        <v>32</v>
      </c>
      <c r="O52" s="37"/>
      <c r="P52" s="37"/>
    </row>
    <row r="53" s="18" customFormat="true" ht="247.5" hidden="true" customHeight="true" outlineLevel="0" collapsed="false">
      <c r="A53" s="16" t="s">
        <v>119</v>
      </c>
      <c r="B53" s="59" t="s">
        <v>120</v>
      </c>
      <c r="C53" s="29" t="s">
        <v>113</v>
      </c>
      <c r="D53" s="32" t="n">
        <v>43831</v>
      </c>
      <c r="E53" s="32" t="n">
        <v>44196</v>
      </c>
      <c r="F53" s="30" t="n">
        <f aca="false">SUM(G53:J53)</f>
        <v>0</v>
      </c>
      <c r="G53" s="30" t="n">
        <f aca="false">G54</f>
        <v>0</v>
      </c>
      <c r="H53" s="30" t="n">
        <f aca="false">H54</f>
        <v>0</v>
      </c>
      <c r="I53" s="30" t="n">
        <f aca="false">I54</f>
        <v>0</v>
      </c>
      <c r="J53" s="30" t="n">
        <f aca="false">J54</f>
        <v>0</v>
      </c>
      <c r="K53" s="31" t="s">
        <v>32</v>
      </c>
      <c r="L53" s="31" t="s">
        <v>32</v>
      </c>
      <c r="M53" s="31" t="s">
        <v>32</v>
      </c>
      <c r="N53" s="31" t="s">
        <v>32</v>
      </c>
      <c r="O53" s="37"/>
      <c r="P53" s="37"/>
    </row>
    <row r="54" s="18" customFormat="true" ht="85.5" hidden="true" customHeight="true" outlineLevel="0" collapsed="false">
      <c r="A54" s="16" t="s">
        <v>121</v>
      </c>
      <c r="B54" s="27" t="s">
        <v>122</v>
      </c>
      <c r="C54" s="29" t="s">
        <v>113</v>
      </c>
      <c r="D54" s="32" t="n">
        <v>43831</v>
      </c>
      <c r="E54" s="32" t="n">
        <v>44196</v>
      </c>
      <c r="F54" s="30" t="n">
        <f aca="false">SUM(G54:J54)</f>
        <v>0</v>
      </c>
      <c r="G54" s="30" t="n">
        <v>0</v>
      </c>
      <c r="H54" s="30" t="n">
        <v>0</v>
      </c>
      <c r="I54" s="30" t="n">
        <v>0</v>
      </c>
      <c r="J54" s="30" t="n">
        <v>0</v>
      </c>
      <c r="K54" s="31" t="s">
        <v>32</v>
      </c>
      <c r="L54" s="31" t="s">
        <v>32</v>
      </c>
      <c r="M54" s="31" t="s">
        <v>32</v>
      </c>
      <c r="N54" s="31" t="s">
        <v>32</v>
      </c>
      <c r="O54" s="37"/>
      <c r="P54" s="37"/>
    </row>
    <row r="55" s="18" customFormat="true" ht="145.5" hidden="true" customHeight="true" outlineLevel="0" collapsed="false">
      <c r="A55" s="54" t="s">
        <v>123</v>
      </c>
      <c r="B55" s="27" t="s">
        <v>124</v>
      </c>
      <c r="C55" s="29" t="s">
        <v>113</v>
      </c>
      <c r="D55" s="32" t="n">
        <v>43831</v>
      </c>
      <c r="E55" s="32" t="n">
        <v>44196</v>
      </c>
      <c r="F55" s="30" t="s">
        <v>62</v>
      </c>
      <c r="G55" s="30" t="s">
        <v>62</v>
      </c>
      <c r="H55" s="30" t="s">
        <v>62</v>
      </c>
      <c r="I55" s="30" t="s">
        <v>62</v>
      </c>
      <c r="J55" s="30" t="s">
        <v>62</v>
      </c>
      <c r="K55" s="31" t="s">
        <v>32</v>
      </c>
      <c r="L55" s="31" t="s">
        <v>32</v>
      </c>
      <c r="M55" s="31" t="s">
        <v>32</v>
      </c>
      <c r="N55" s="31" t="s">
        <v>32</v>
      </c>
      <c r="O55" s="37"/>
      <c r="P55" s="37"/>
    </row>
    <row r="56" s="18" customFormat="true" ht="93" hidden="true" customHeight="true" outlineLevel="0" collapsed="false">
      <c r="A56" s="16"/>
      <c r="B56" s="27" t="s">
        <v>125</v>
      </c>
      <c r="C56" s="29" t="s">
        <v>113</v>
      </c>
      <c r="D56" s="32" t="s">
        <v>37</v>
      </c>
      <c r="E56" s="32" t="n">
        <v>44196</v>
      </c>
      <c r="F56" s="30" t="s">
        <v>37</v>
      </c>
      <c r="G56" s="30" t="s">
        <v>37</v>
      </c>
      <c r="H56" s="30" t="s">
        <v>37</v>
      </c>
      <c r="I56" s="30" t="s">
        <v>37</v>
      </c>
      <c r="J56" s="30" t="s">
        <v>37</v>
      </c>
      <c r="K56" s="31"/>
      <c r="L56" s="31"/>
      <c r="M56" s="31"/>
      <c r="N56" s="30" t="s">
        <v>32</v>
      </c>
      <c r="O56" s="37"/>
      <c r="P56" s="37"/>
    </row>
    <row r="57" s="18" customFormat="true" ht="28.5" hidden="false" customHeight="true" outlineLevel="0" collapsed="false">
      <c r="A57" s="16"/>
      <c r="B57" s="48" t="s">
        <v>126</v>
      </c>
      <c r="C57" s="48"/>
      <c r="D57" s="48"/>
      <c r="E57" s="48"/>
      <c r="F57" s="49" t="s">
        <v>62</v>
      </c>
      <c r="G57" s="49" t="s">
        <v>62</v>
      </c>
      <c r="H57" s="49" t="s">
        <v>62</v>
      </c>
      <c r="I57" s="49" t="s">
        <v>62</v>
      </c>
      <c r="J57" s="49" t="s">
        <v>62</v>
      </c>
      <c r="K57" s="60" t="s">
        <v>37</v>
      </c>
      <c r="L57" s="60" t="s">
        <v>37</v>
      </c>
      <c r="M57" s="60" t="s">
        <v>37</v>
      </c>
      <c r="N57" s="60" t="s">
        <v>37</v>
      </c>
      <c r="O57" s="28" t="s">
        <v>37</v>
      </c>
      <c r="P57" s="28" t="s">
        <v>37</v>
      </c>
    </row>
    <row r="58" s="18" customFormat="true" ht="27.75" hidden="false" customHeight="true" outlineLevel="0" collapsed="false">
      <c r="A58" s="16"/>
      <c r="B58" s="48" t="s">
        <v>127</v>
      </c>
      <c r="C58" s="48"/>
      <c r="D58" s="48"/>
      <c r="E58" s="48"/>
      <c r="F58" s="49" t="n">
        <f aca="false">SUM(F41,F31)</f>
        <v>372251105.77</v>
      </c>
      <c r="G58" s="49" t="n">
        <f aca="false">SUM(G41,G31)</f>
        <v>30942688.74</v>
      </c>
      <c r="H58" s="49" t="n">
        <f aca="false">SUM(H41,H31)</f>
        <v>24099764.36</v>
      </c>
      <c r="I58" s="49" t="n">
        <f aca="false">SUM(I41,I31)</f>
        <v>317208652.67</v>
      </c>
      <c r="J58" s="49" t="n">
        <f aca="false">SUM(J41,J31)</f>
        <v>0</v>
      </c>
      <c r="K58" s="60" t="s">
        <v>37</v>
      </c>
      <c r="L58" s="60" t="s">
        <v>37</v>
      </c>
      <c r="M58" s="60" t="s">
        <v>37</v>
      </c>
      <c r="N58" s="60" t="s">
        <v>37</v>
      </c>
      <c r="O58" s="28" t="s">
        <v>37</v>
      </c>
      <c r="P58" s="28" t="s">
        <v>37</v>
      </c>
    </row>
    <row r="59" customFormat="false" ht="18.75" hidden="false" customHeight="false" outlineLevel="0" collapsed="false">
      <c r="B59" s="61" t="s">
        <v>128</v>
      </c>
      <c r="C59" s="61"/>
      <c r="D59" s="61"/>
      <c r="E59" s="61"/>
      <c r="F59" s="61"/>
      <c r="G59" s="61"/>
      <c r="H59" s="61"/>
      <c r="I59" s="61"/>
      <c r="J59" s="61"/>
    </row>
    <row r="60" customFormat="false" ht="11.25" hidden="false" customHeight="true" outlineLevel="0" collapsed="false">
      <c r="B60" s="61"/>
      <c r="C60" s="61"/>
      <c r="D60" s="61"/>
      <c r="E60" s="61"/>
      <c r="F60" s="61"/>
      <c r="G60" s="61"/>
      <c r="H60" s="61"/>
      <c r="I60" s="61"/>
      <c r="J60" s="61"/>
    </row>
    <row r="61" s="6" customFormat="true" ht="18.75" hidden="false" customHeight="false" outlineLevel="0" collapsed="false">
      <c r="A61" s="1"/>
      <c r="B61" s="61" t="s">
        <v>129</v>
      </c>
      <c r="C61" s="61"/>
      <c r="D61" s="61"/>
      <c r="G61" s="61"/>
      <c r="H61" s="61"/>
      <c r="I61" s="61"/>
      <c r="J61" s="61"/>
    </row>
    <row r="62" customFormat="false" ht="40.5" hidden="false" customHeight="true" outlineLevel="0" collapsed="false">
      <c r="A62" s="62"/>
      <c r="B62" s="63" t="s">
        <v>130</v>
      </c>
      <c r="C62" s="63"/>
      <c r="D62" s="64"/>
      <c r="E62" s="6"/>
      <c r="G62" s="65"/>
      <c r="H62" s="65"/>
      <c r="I62" s="66" t="s">
        <v>131</v>
      </c>
      <c r="J62" s="66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="6" customFormat="true" ht="18.75" hidden="false" customHeight="false" outlineLevel="0" collapsed="false">
      <c r="A63" s="62"/>
      <c r="B63" s="63"/>
      <c r="C63" s="63"/>
      <c r="D63" s="64"/>
      <c r="F63" s="66"/>
      <c r="G63" s="66"/>
      <c r="H63" s="66"/>
      <c r="I63" s="66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</row>
    <row r="64" customFormat="false" ht="18.75" hidden="false" customHeight="true" outlineLevel="0" collapsed="false">
      <c r="A64" s="62"/>
      <c r="B64" s="63" t="s">
        <v>132</v>
      </c>
      <c r="C64" s="63"/>
      <c r="D64" s="64"/>
      <c r="E64" s="6"/>
      <c r="G64" s="65"/>
      <c r="H64" s="65"/>
      <c r="I64" s="67" t="s">
        <v>133</v>
      </c>
      <c r="J64" s="67"/>
      <c r="K64" s="65"/>
      <c r="L64" s="65"/>
      <c r="M64" s="65"/>
      <c r="N64" s="65"/>
      <c r="O64" s="65"/>
      <c r="P64" s="65"/>
      <c r="Q64" s="65"/>
      <c r="R64" s="65"/>
      <c r="S64" s="65"/>
      <c r="T64" s="65"/>
    </row>
    <row r="65" customFormat="false" ht="18.75" hidden="false" customHeight="true" outlineLevel="0" collapsed="false">
      <c r="A65" s="62"/>
      <c r="B65" s="63" t="s">
        <v>190</v>
      </c>
      <c r="C65" s="63"/>
      <c r="D65" s="64"/>
      <c r="E65" s="6"/>
      <c r="G65" s="63"/>
      <c r="H65" s="63"/>
      <c r="I65" s="62" t="s">
        <v>190</v>
      </c>
      <c r="J65" s="62"/>
      <c r="K65" s="63"/>
      <c r="L65" s="68"/>
      <c r="M65" s="68"/>
      <c r="N65" s="68"/>
      <c r="O65" s="68"/>
      <c r="P65" s="68"/>
      <c r="Q65" s="68"/>
      <c r="R65" s="68"/>
      <c r="S65" s="68"/>
      <c r="T65" s="68"/>
    </row>
    <row r="66" s="6" customFormat="true" ht="18.75" hidden="false" customHeight="false" outlineLevel="0" collapsed="false">
      <c r="A66" s="62"/>
      <c r="B66" s="63"/>
      <c r="C66" s="63"/>
      <c r="D66" s="64"/>
      <c r="H66" s="68"/>
      <c r="I66" s="68"/>
      <c r="J66" s="68"/>
      <c r="K66" s="69"/>
      <c r="L66" s="69"/>
      <c r="M66" s="69"/>
      <c r="N66" s="68"/>
    </row>
    <row r="67" customFormat="false" ht="69.75" hidden="false" customHeight="true" outlineLevel="0" collapsed="false">
      <c r="A67" s="67"/>
      <c r="B67" s="63" t="s">
        <v>135</v>
      </c>
      <c r="C67" s="65"/>
      <c r="D67" s="64"/>
      <c r="E67" s="6"/>
      <c r="I67" s="66" t="s">
        <v>136</v>
      </c>
      <c r="J67" s="66"/>
      <c r="K67" s="69"/>
      <c r="L67" s="69"/>
      <c r="M67" s="69"/>
      <c r="N67" s="69"/>
    </row>
    <row r="68" customFormat="false" ht="18.75" hidden="false" customHeight="false" outlineLevel="0" collapsed="false">
      <c r="A68" s="67"/>
      <c r="B68" s="63"/>
      <c r="C68" s="65"/>
      <c r="D68" s="64"/>
      <c r="E68" s="6"/>
      <c r="F68" s="66"/>
      <c r="G68" s="70"/>
      <c r="K68" s="69"/>
      <c r="L68" s="69"/>
      <c r="M68" s="69"/>
      <c r="N68" s="69"/>
    </row>
    <row r="69" customFormat="false" ht="18.75" hidden="false" customHeight="true" outlineLevel="0" collapsed="false">
      <c r="A69" s="71"/>
      <c r="B69" s="63" t="s">
        <v>137</v>
      </c>
      <c r="C69" s="72"/>
      <c r="D69" s="64"/>
      <c r="E69" s="6"/>
      <c r="H69" s="68"/>
      <c r="I69" s="71" t="s">
        <v>138</v>
      </c>
      <c r="J69" s="71"/>
      <c r="K69" s="69"/>
      <c r="L69" s="69"/>
      <c r="M69" s="69"/>
      <c r="N69" s="69"/>
    </row>
    <row r="70" customFormat="false" ht="20.25" hidden="false" customHeight="true" outlineLevel="0" collapsed="false">
      <c r="A70" s="73"/>
      <c r="B70" s="63" t="s">
        <v>190</v>
      </c>
      <c r="C70" s="74"/>
      <c r="D70" s="64"/>
      <c r="E70" s="6"/>
      <c r="H70" s="68"/>
      <c r="I70" s="62" t="s">
        <v>190</v>
      </c>
      <c r="J70" s="62"/>
      <c r="K70" s="69"/>
      <c r="L70" s="69"/>
      <c r="M70" s="69"/>
      <c r="N70" s="68"/>
    </row>
    <row r="71" customFormat="false" ht="20.25" hidden="false" customHeight="true" outlineLevel="0" collapsed="false">
      <c r="A71" s="73"/>
      <c r="B71" s="63"/>
      <c r="C71" s="74"/>
      <c r="D71" s="64"/>
      <c r="E71" s="6"/>
      <c r="H71" s="68"/>
      <c r="I71" s="62"/>
      <c r="J71" s="62"/>
      <c r="K71" s="69"/>
      <c r="L71" s="69"/>
      <c r="M71" s="69"/>
      <c r="N71" s="68"/>
    </row>
    <row r="72" customFormat="false" ht="20.25" hidden="false" customHeight="true" outlineLevel="0" collapsed="false">
      <c r="A72" s="73"/>
      <c r="B72" s="63"/>
      <c r="C72" s="74"/>
      <c r="D72" s="64"/>
      <c r="E72" s="6"/>
      <c r="H72" s="68"/>
      <c r="I72" s="62"/>
      <c r="J72" s="62"/>
      <c r="K72" s="69"/>
      <c r="L72" s="69"/>
      <c r="M72" s="69"/>
      <c r="N72" s="68"/>
    </row>
    <row r="73" customFormat="false" ht="20.25" hidden="false" customHeight="true" outlineLevel="0" collapsed="false">
      <c r="A73" s="73"/>
      <c r="B73" s="63" t="s">
        <v>139</v>
      </c>
      <c r="C73" s="74"/>
      <c r="D73" s="64"/>
      <c r="E73" s="6"/>
      <c r="H73" s="68"/>
      <c r="I73" s="62"/>
      <c r="J73" s="62"/>
      <c r="K73" s="69"/>
      <c r="L73" s="69"/>
      <c r="M73" s="69"/>
      <c r="N73" s="68"/>
    </row>
    <row r="74" customFormat="false" ht="18.75" hidden="false" customHeight="false" outlineLevel="0" collapsed="false">
      <c r="B74" s="69" t="s">
        <v>140</v>
      </c>
      <c r="C74" s="63"/>
      <c r="D74" s="63"/>
      <c r="E74" s="63"/>
      <c r="F74" s="62"/>
      <c r="G74" s="71"/>
      <c r="H74" s="71"/>
      <c r="I74" s="71"/>
      <c r="J74" s="71"/>
    </row>
    <row r="75" customFormat="false" ht="18.75" hidden="false" customHeight="false" outlineLevel="0" collapsed="false">
      <c r="B75" s="69"/>
      <c r="C75" s="63"/>
      <c r="D75" s="63"/>
      <c r="E75" s="63"/>
      <c r="F75" s="62"/>
      <c r="G75" s="71"/>
      <c r="H75" s="71"/>
      <c r="I75" s="71"/>
      <c r="J75" s="71"/>
    </row>
    <row r="76" customFormat="false" ht="18.75" hidden="false" customHeight="false" outlineLevel="0" collapsed="false">
      <c r="B76" s="69"/>
      <c r="C76" s="63"/>
      <c r="D76" s="63"/>
      <c r="E76" s="63"/>
      <c r="F76" s="62"/>
      <c r="G76" s="71"/>
      <c r="H76" s="71"/>
      <c r="I76" s="71"/>
      <c r="J76" s="71"/>
    </row>
    <row r="77" customFormat="false" ht="43.5" hidden="false" customHeight="true" outlineLevel="0" collapsed="false">
      <c r="B77" s="69"/>
      <c r="C77" s="72"/>
      <c r="D77" s="63"/>
      <c r="E77" s="72"/>
      <c r="F77" s="71"/>
      <c r="G77" s="71"/>
      <c r="H77" s="71"/>
      <c r="I77" s="71"/>
      <c r="J77" s="71"/>
    </row>
    <row r="78" customFormat="false" ht="18.75" hidden="false" customHeight="false" outlineLevel="0" collapsed="false">
      <c r="B78" s="69"/>
      <c r="C78" s="72"/>
      <c r="D78" s="63"/>
      <c r="E78" s="72"/>
      <c r="F78" s="62"/>
      <c r="G78" s="71"/>
      <c r="H78" s="71"/>
      <c r="I78" s="71"/>
      <c r="J78" s="71"/>
    </row>
    <row r="79" customFormat="false" ht="18.75" hidden="false" customHeight="false" outlineLevel="0" collapsed="false">
      <c r="B79" s="69"/>
      <c r="C79" s="72"/>
      <c r="D79" s="63"/>
      <c r="E79" s="63"/>
      <c r="F79" s="62"/>
      <c r="G79" s="71"/>
      <c r="H79" s="71"/>
      <c r="I79" s="71"/>
      <c r="J79" s="71"/>
    </row>
    <row r="80" customFormat="false" ht="18.75" hidden="false" customHeight="false" outlineLevel="0" collapsed="false">
      <c r="B80" s="69"/>
      <c r="C80" s="72"/>
      <c r="D80" s="63"/>
      <c r="E80" s="63"/>
      <c r="F80" s="62"/>
      <c r="G80" s="71"/>
      <c r="H80" s="71"/>
      <c r="I80" s="71"/>
      <c r="J80" s="71"/>
    </row>
    <row r="81" customFormat="false" ht="29.25" hidden="false" customHeight="true" outlineLevel="0" collapsed="false">
      <c r="B81" s="75"/>
      <c r="C81" s="63"/>
      <c r="D81" s="63"/>
      <c r="E81" s="63"/>
      <c r="F81" s="62"/>
      <c r="G81" s="71"/>
      <c r="H81" s="71"/>
      <c r="I81" s="71"/>
      <c r="J81" s="71"/>
    </row>
    <row r="82" customFormat="false" ht="29.25" hidden="false" customHeight="true" outlineLevel="0" collapsed="false">
      <c r="B82" s="76"/>
      <c r="C82" s="63"/>
      <c r="D82" s="63"/>
      <c r="E82" s="63"/>
      <c r="F82" s="62"/>
      <c r="G82" s="71"/>
      <c r="H82" s="71"/>
      <c r="I82" s="71"/>
      <c r="J82" s="71"/>
    </row>
    <row r="83" customFormat="false" ht="18.75" hidden="false" customHeight="false" outlineLevel="0" collapsed="false">
      <c r="B83" s="76"/>
      <c r="C83" s="63"/>
      <c r="D83" s="63"/>
      <c r="E83" s="63"/>
      <c r="F83" s="62"/>
      <c r="G83" s="71"/>
      <c r="H83" s="71"/>
      <c r="I83" s="71"/>
      <c r="J83" s="71"/>
    </row>
    <row r="84" customFormat="false" ht="18.75" hidden="false" customHeight="false" outlineLevel="0" collapsed="false">
      <c r="B84" s="71"/>
      <c r="C84" s="62"/>
      <c r="D84" s="63"/>
      <c r="E84" s="63"/>
      <c r="F84" s="62"/>
      <c r="G84" s="71"/>
      <c r="H84" s="71"/>
      <c r="I84" s="71"/>
      <c r="J84" s="71"/>
    </row>
    <row r="85" customFormat="false" ht="18.75" hidden="false" customHeight="false" outlineLevel="0" collapsed="false">
      <c r="B85" s="71"/>
      <c r="C85" s="71"/>
      <c r="D85" s="72"/>
      <c r="E85" s="72"/>
      <c r="F85" s="71"/>
      <c r="G85" s="71"/>
      <c r="H85" s="71"/>
      <c r="I85" s="71"/>
      <c r="J85" s="71"/>
    </row>
    <row r="86" customFormat="false" ht="18.75" hidden="false" customHeight="false" outlineLevel="0" collapsed="false">
      <c r="B86" s="71"/>
      <c r="C86" s="71"/>
      <c r="D86" s="72"/>
      <c r="E86" s="72"/>
      <c r="F86" s="71"/>
      <c r="G86" s="71"/>
      <c r="H86" s="71"/>
      <c r="I86" s="71"/>
      <c r="J86" s="71"/>
    </row>
    <row r="87" customFormat="false" ht="18.75" hidden="false" customHeight="false" outlineLevel="0" collapsed="false">
      <c r="B87" s="71"/>
      <c r="C87" s="71"/>
      <c r="D87" s="72"/>
      <c r="E87" s="72"/>
      <c r="F87" s="71"/>
      <c r="G87" s="71"/>
      <c r="H87" s="71"/>
      <c r="I87" s="71"/>
      <c r="J87" s="71"/>
    </row>
    <row r="88" customFormat="false" ht="18.75" hidden="false" customHeight="false" outlineLevel="0" collapsed="false">
      <c r="B88" s="77"/>
      <c r="C88" s="77"/>
      <c r="D88" s="72"/>
      <c r="E88" s="72"/>
      <c r="F88" s="77"/>
      <c r="G88" s="71"/>
      <c r="H88" s="71"/>
      <c r="I88" s="71"/>
      <c r="J88" s="71"/>
    </row>
    <row r="89" customFormat="false" ht="18.75" hidden="false" customHeight="false" outlineLevel="0" collapsed="false">
      <c r="B89" s="77"/>
      <c r="C89" s="78"/>
      <c r="D89" s="72"/>
      <c r="E89" s="72"/>
      <c r="F89" s="77"/>
      <c r="G89" s="71"/>
      <c r="H89" s="71"/>
      <c r="I89" s="71"/>
      <c r="J89" s="71"/>
    </row>
    <row r="90" customFormat="false" ht="21.75" hidden="false" customHeight="true" outlineLevel="0" collapsed="false">
      <c r="B90" s="78"/>
      <c r="C90" s="78"/>
      <c r="D90" s="78"/>
      <c r="E90" s="78"/>
      <c r="F90" s="77"/>
      <c r="G90" s="71"/>
      <c r="H90" s="71"/>
      <c r="I90" s="71"/>
      <c r="J90" s="71"/>
    </row>
    <row r="91" customFormat="false" ht="21.75" hidden="false" customHeight="true" outlineLevel="0" collapsed="false">
      <c r="B91" s="78"/>
      <c r="C91" s="78"/>
      <c r="D91" s="78"/>
      <c r="E91" s="78"/>
      <c r="F91" s="77"/>
      <c r="G91" s="71"/>
      <c r="H91" s="71"/>
      <c r="I91" s="71"/>
      <c r="J91" s="71"/>
    </row>
    <row r="92" customFormat="false" ht="21.75" hidden="false" customHeight="true" outlineLevel="0" collapsed="false">
      <c r="B92" s="78"/>
      <c r="C92" s="78"/>
      <c r="D92" s="78"/>
      <c r="E92" s="78"/>
      <c r="F92" s="77"/>
      <c r="G92" s="71"/>
      <c r="H92" s="71"/>
      <c r="I92" s="71"/>
      <c r="J92" s="71"/>
    </row>
    <row r="93" customFormat="false" ht="21.75" hidden="false" customHeight="true" outlineLevel="0" collapsed="false">
      <c r="B93" s="78"/>
      <c r="C93" s="78"/>
      <c r="D93" s="78"/>
      <c r="E93" s="78"/>
      <c r="F93" s="77"/>
      <c r="G93" s="71"/>
      <c r="H93" s="71"/>
      <c r="I93" s="71"/>
      <c r="J93" s="71"/>
    </row>
    <row r="94" customFormat="false" ht="21.75" hidden="false" customHeight="true" outlineLevel="0" collapsed="false">
      <c r="B94" s="78"/>
      <c r="C94" s="79"/>
      <c r="D94" s="79"/>
      <c r="E94" s="79"/>
      <c r="F94" s="80"/>
      <c r="G94" s="71"/>
      <c r="H94" s="71"/>
      <c r="I94" s="71"/>
      <c r="J94" s="71"/>
    </row>
    <row r="95" s="18" customFormat="true" ht="22.5" hidden="false" customHeight="true" outlineLevel="0" collapsed="false">
      <c r="A95" s="81"/>
      <c r="B95" s="78"/>
      <c r="C95" s="79"/>
      <c r="D95" s="79"/>
      <c r="E95" s="79"/>
      <c r="F95" s="80"/>
      <c r="G95" s="71"/>
      <c r="H95" s="71"/>
      <c r="I95" s="71"/>
      <c r="J95" s="71"/>
    </row>
    <row r="96" s="18" customFormat="true" ht="22.5" hidden="false" customHeight="true" outlineLevel="0" collapsed="false">
      <c r="A96" s="81"/>
      <c r="B96" s="82"/>
      <c r="C96" s="83"/>
      <c r="D96" s="83"/>
      <c r="E96" s="83"/>
      <c r="F96" s="84"/>
      <c r="G96" s="71"/>
      <c r="H96" s="71"/>
      <c r="I96" s="71"/>
      <c r="J96" s="71"/>
    </row>
    <row r="97" customFormat="false" ht="18.75" hidden="false" customHeight="false" outlineLevel="0" collapsed="false">
      <c r="B97" s="85"/>
      <c r="C97" s="83"/>
      <c r="D97" s="83"/>
      <c r="E97" s="83"/>
      <c r="F97" s="84"/>
      <c r="G97" s="71"/>
      <c r="H97" s="71"/>
      <c r="I97" s="71"/>
      <c r="J97" s="71"/>
    </row>
    <row r="98" customFormat="false" ht="18.75" hidden="false" customHeight="false" outlineLevel="0" collapsed="false">
      <c r="B98" s="69"/>
      <c r="C98" s="63"/>
      <c r="D98" s="63"/>
      <c r="E98" s="63"/>
      <c r="F98" s="62"/>
      <c r="G98" s="71"/>
      <c r="H98" s="71"/>
      <c r="I98" s="71"/>
      <c r="J98" s="71"/>
    </row>
    <row r="99" customFormat="false" ht="18.75" hidden="false" customHeight="false" outlineLevel="0" collapsed="false">
      <c r="B99" s="69"/>
      <c r="C99" s="63"/>
      <c r="D99" s="63"/>
      <c r="E99" s="63"/>
      <c r="F99" s="62"/>
      <c r="G99" s="71"/>
      <c r="H99" s="71"/>
      <c r="I99" s="71"/>
      <c r="J99" s="71"/>
    </row>
    <row r="100" s="6" customFormat="true" ht="18.75" hidden="false" customHeight="false" outlineLevel="0" collapsed="false">
      <c r="B100" s="69"/>
      <c r="C100" s="63"/>
      <c r="D100" s="63"/>
      <c r="E100" s="63"/>
      <c r="F100" s="62"/>
      <c r="G100" s="71"/>
      <c r="H100" s="71"/>
      <c r="I100" s="71"/>
      <c r="J100" s="71"/>
    </row>
    <row r="101" s="6" customFormat="true" ht="18.75" hidden="false" customHeight="false" outlineLevel="0" collapsed="false">
      <c r="B101" s="69"/>
      <c r="C101" s="63"/>
      <c r="D101" s="63"/>
      <c r="E101" s="63"/>
      <c r="F101" s="62"/>
      <c r="G101" s="71"/>
      <c r="H101" s="71"/>
      <c r="I101" s="71"/>
      <c r="J101" s="71"/>
    </row>
    <row r="102" s="6" customFormat="true" ht="18.75" hidden="false" customHeight="false" outlineLevel="0" collapsed="false">
      <c r="B102" s="69"/>
      <c r="C102" s="63"/>
      <c r="D102" s="63"/>
      <c r="E102" s="63"/>
      <c r="F102" s="62"/>
      <c r="G102" s="71"/>
      <c r="H102" s="71"/>
      <c r="I102" s="71"/>
      <c r="J102" s="71"/>
    </row>
    <row r="103" s="6" customFormat="true" ht="18.75" hidden="false" customHeight="false" outlineLevel="0" collapsed="false">
      <c r="B103" s="69"/>
      <c r="C103" s="63"/>
      <c r="D103" s="63"/>
      <c r="E103" s="63"/>
      <c r="F103" s="62"/>
      <c r="G103" s="71"/>
      <c r="H103" s="71"/>
      <c r="I103" s="71"/>
      <c r="J103" s="71"/>
    </row>
    <row r="104" s="6" customFormat="true" ht="18.75" hidden="false" customHeight="false" outlineLevel="0" collapsed="false">
      <c r="B104" s="69"/>
      <c r="C104" s="63"/>
      <c r="D104" s="63"/>
      <c r="E104" s="63"/>
      <c r="F104" s="62"/>
      <c r="G104" s="71"/>
      <c r="H104" s="71"/>
      <c r="I104" s="71"/>
      <c r="J104" s="71"/>
    </row>
    <row r="105" s="6" customFormat="true" ht="18.75" hidden="false" customHeight="false" outlineLevel="0" collapsed="false">
      <c r="B105" s="69"/>
      <c r="C105" s="63"/>
      <c r="D105" s="63"/>
      <c r="E105" s="63"/>
      <c r="F105" s="62"/>
      <c r="G105" s="71"/>
      <c r="H105" s="71"/>
      <c r="I105" s="71"/>
      <c r="J105" s="71"/>
    </row>
    <row r="106" s="6" customFormat="true" ht="20.25" hidden="false" customHeight="false" outlineLevel="0" collapsed="false">
      <c r="B106" s="86"/>
      <c r="C106" s="86"/>
      <c r="D106" s="86"/>
      <c r="E106" s="86"/>
      <c r="F106" s="15"/>
      <c r="G106" s="71"/>
      <c r="H106" s="71"/>
      <c r="I106" s="71"/>
      <c r="J106" s="71"/>
    </row>
    <row r="107" s="6" customFormat="true" ht="18.75" hidden="false" customHeight="false" outlineLevel="0" collapsed="false">
      <c r="B107" s="69"/>
      <c r="C107" s="63"/>
      <c r="D107" s="63"/>
      <c r="E107" s="63"/>
      <c r="F107" s="62"/>
      <c r="G107" s="71"/>
      <c r="H107" s="71"/>
      <c r="I107" s="71"/>
      <c r="J107" s="71"/>
    </row>
    <row r="108" s="6" customFormat="true" ht="18.75" hidden="false" customHeight="false" outlineLevel="0" collapsed="false">
      <c r="B108" s="69"/>
      <c r="C108" s="63"/>
      <c r="D108" s="63"/>
      <c r="E108" s="63"/>
      <c r="F108" s="62"/>
      <c r="G108" s="71"/>
      <c r="H108" s="71"/>
      <c r="I108" s="71"/>
      <c r="J108" s="71"/>
    </row>
    <row r="109" s="6" customFormat="true" ht="18.75" hidden="false" customHeight="false" outlineLevel="0" collapsed="false">
      <c r="B109" s="69"/>
      <c r="C109" s="63"/>
      <c r="D109" s="63"/>
      <c r="E109" s="63"/>
      <c r="F109" s="62"/>
      <c r="G109" s="71"/>
      <c r="H109" s="71"/>
      <c r="I109" s="71"/>
      <c r="J109" s="71"/>
    </row>
    <row r="110" s="6" customFormat="true" ht="18.75" hidden="false" customHeight="false" outlineLevel="0" collapsed="false">
      <c r="B110" s="69"/>
      <c r="C110" s="63"/>
      <c r="D110" s="63"/>
      <c r="E110" s="63"/>
      <c r="F110" s="62"/>
      <c r="G110" s="71"/>
      <c r="H110" s="71"/>
      <c r="I110" s="71"/>
      <c r="J110" s="71"/>
    </row>
    <row r="111" s="6" customFormat="true" ht="20.25" hidden="false" customHeight="false" outlineLevel="0" collapsed="false">
      <c r="B111" s="86"/>
      <c r="C111" s="86"/>
      <c r="D111" s="86"/>
      <c r="E111" s="86"/>
      <c r="F111" s="15"/>
      <c r="G111" s="71"/>
      <c r="H111" s="71"/>
      <c r="I111" s="71"/>
      <c r="J111" s="71"/>
    </row>
    <row r="112" s="6" customFormat="true" ht="18.75" hidden="false" customHeight="false" outlineLevel="0" collapsed="false">
      <c r="B112" s="87"/>
      <c r="C112" s="87"/>
      <c r="D112" s="87"/>
      <c r="E112" s="87"/>
      <c r="F112" s="64"/>
      <c r="G112" s="71"/>
      <c r="H112" s="71"/>
      <c r="I112" s="71"/>
      <c r="J112" s="71"/>
    </row>
    <row r="113" s="6" customFormat="true" ht="20.25" hidden="false" customHeight="false" outlineLevel="0" collapsed="false">
      <c r="B113" s="88"/>
      <c r="C113" s="89"/>
      <c r="D113" s="89"/>
      <c r="E113" s="89"/>
      <c r="F113" s="90"/>
      <c r="G113" s="91"/>
      <c r="H113" s="91"/>
      <c r="I113" s="91"/>
      <c r="J113" s="91"/>
    </row>
    <row r="114" s="6" customFormat="true" ht="18.75" hidden="false" customHeight="false" outlineLevel="0" collapsed="false">
      <c r="B114" s="69"/>
      <c r="C114" s="63"/>
      <c r="D114" s="63"/>
      <c r="E114" s="63"/>
      <c r="F114" s="62"/>
      <c r="G114" s="91"/>
      <c r="H114" s="91"/>
      <c r="I114" s="91"/>
      <c r="J114" s="91"/>
    </row>
    <row r="115" s="6" customFormat="true" ht="18.75" hidden="false" customHeight="false" outlineLevel="0" collapsed="false">
      <c r="B115" s="69"/>
      <c r="C115" s="69"/>
      <c r="D115" s="69"/>
      <c r="E115" s="69"/>
      <c r="F115" s="62"/>
      <c r="G115" s="91"/>
      <c r="H115" s="91"/>
      <c r="I115" s="91"/>
      <c r="J115" s="91"/>
    </row>
    <row r="116" s="18" customFormat="true" ht="18.75" hidden="false" customHeight="false" outlineLevel="0" collapsed="false">
      <c r="A116" s="81"/>
      <c r="B116" s="87"/>
      <c r="C116" s="87"/>
      <c r="D116" s="87"/>
      <c r="E116" s="87"/>
      <c r="F116" s="64"/>
      <c r="G116" s="91"/>
      <c r="H116" s="91"/>
      <c r="I116" s="91"/>
      <c r="J116" s="91"/>
    </row>
    <row r="117" s="18" customFormat="true" ht="18.75" hidden="false" customHeight="false" outlineLevel="0" collapsed="false">
      <c r="A117" s="81"/>
      <c r="B117" s="87"/>
      <c r="C117" s="87"/>
      <c r="D117" s="87"/>
      <c r="E117" s="87"/>
      <c r="F117" s="64"/>
      <c r="G117" s="91"/>
      <c r="H117" s="91"/>
      <c r="I117" s="91"/>
      <c r="J117" s="91"/>
    </row>
    <row r="118" s="18" customFormat="true" ht="18.75" hidden="false" customHeight="false" outlineLevel="0" collapsed="false">
      <c r="A118" s="81"/>
      <c r="B118" s="87"/>
      <c r="C118" s="87"/>
      <c r="D118" s="87"/>
      <c r="E118" s="87"/>
      <c r="F118" s="64"/>
      <c r="G118" s="91"/>
      <c r="H118" s="91"/>
      <c r="I118" s="91"/>
      <c r="J118" s="91"/>
    </row>
    <row r="119" s="18" customFormat="true" ht="18.75" hidden="false" customHeight="false" outlineLevel="0" collapsed="false">
      <c r="A119" s="81"/>
      <c r="B119" s="87"/>
      <c r="C119" s="87"/>
      <c r="D119" s="87"/>
      <c r="E119" s="87"/>
      <c r="F119" s="64"/>
      <c r="G119" s="91"/>
      <c r="H119" s="91"/>
      <c r="I119" s="91"/>
      <c r="J119" s="91"/>
    </row>
    <row r="120" s="18" customFormat="true" ht="28.5" hidden="false" customHeight="true" outlineLevel="0" collapsed="false">
      <c r="A120" s="81"/>
      <c r="B120" s="87"/>
      <c r="C120" s="87"/>
      <c r="D120" s="87"/>
      <c r="E120" s="87"/>
      <c r="F120" s="64"/>
      <c r="G120" s="91"/>
      <c r="H120" s="91"/>
      <c r="I120" s="91"/>
      <c r="J120" s="91"/>
    </row>
    <row r="121" s="18" customFormat="true" ht="21.75" hidden="false" customHeight="true" outlineLevel="0" collapsed="false">
      <c r="A121" s="81"/>
      <c r="B121" s="87"/>
      <c r="C121" s="87"/>
      <c r="D121" s="87"/>
      <c r="E121" s="87"/>
      <c r="F121" s="64"/>
      <c r="G121" s="91"/>
      <c r="H121" s="91"/>
      <c r="I121" s="91"/>
      <c r="J121" s="91"/>
    </row>
    <row r="122" customFormat="false" ht="29.25" hidden="false" customHeight="true" outlineLevel="0" collapsed="false">
      <c r="B122" s="87"/>
      <c r="C122" s="87"/>
      <c r="D122" s="87"/>
      <c r="E122" s="87"/>
      <c r="F122" s="64"/>
      <c r="G122" s="91"/>
      <c r="H122" s="91"/>
      <c r="I122" s="91"/>
      <c r="J122" s="91"/>
    </row>
    <row r="123" customFormat="false" ht="58.5" hidden="false" customHeight="true" outlineLevel="0" collapsed="false">
      <c r="B123" s="69"/>
      <c r="C123" s="69"/>
      <c r="D123" s="69"/>
      <c r="E123" s="69"/>
      <c r="F123" s="62"/>
      <c r="G123" s="91"/>
      <c r="H123" s="91"/>
      <c r="I123" s="91"/>
      <c r="J123" s="91"/>
    </row>
    <row r="124" customFormat="false" ht="44.25" hidden="false" customHeight="true" outlineLevel="0" collapsed="false">
      <c r="B124" s="87"/>
      <c r="C124" s="87"/>
      <c r="D124" s="87"/>
      <c r="E124" s="87"/>
      <c r="F124" s="64"/>
      <c r="G124" s="91"/>
      <c r="H124" s="91"/>
      <c r="I124" s="91"/>
      <c r="J124" s="91"/>
    </row>
    <row r="125" customFormat="false" ht="57" hidden="false" customHeight="true" outlineLevel="0" collapsed="false">
      <c r="B125" s="87"/>
      <c r="C125" s="87"/>
      <c r="D125" s="87"/>
      <c r="E125" s="87"/>
      <c r="F125" s="64"/>
      <c r="G125" s="91"/>
      <c r="H125" s="91"/>
      <c r="I125" s="91"/>
      <c r="J125" s="91"/>
    </row>
    <row r="126" customFormat="false" ht="18.75" hidden="false" customHeight="false" outlineLevel="0" collapsed="false">
      <c r="B126" s="87"/>
      <c r="C126" s="87"/>
      <c r="D126" s="87"/>
      <c r="E126" s="87"/>
      <c r="F126" s="64"/>
      <c r="G126" s="91"/>
      <c r="H126" s="91"/>
      <c r="I126" s="91"/>
      <c r="J126" s="91"/>
    </row>
    <row r="127" customFormat="false" ht="63.75" hidden="false" customHeight="true" outlineLevel="0" collapsed="false">
      <c r="B127" s="69"/>
      <c r="C127" s="63"/>
      <c r="D127" s="63"/>
      <c r="E127" s="63"/>
      <c r="F127" s="62"/>
      <c r="G127" s="71"/>
      <c r="H127" s="71"/>
      <c r="I127" s="71"/>
      <c r="J127" s="71"/>
    </row>
    <row r="128" customFormat="false" ht="54" hidden="false" customHeight="true" outlineLevel="0" collapsed="false">
      <c r="B128" s="92"/>
      <c r="C128" s="93"/>
      <c r="D128" s="93"/>
      <c r="E128" s="93"/>
      <c r="F128" s="94"/>
      <c r="G128" s="71"/>
      <c r="H128" s="71"/>
      <c r="I128" s="71"/>
      <c r="J128" s="71"/>
    </row>
    <row r="129" customFormat="false" ht="66" hidden="false" customHeight="true" outlineLevel="0" collapsed="false">
      <c r="B129" s="69"/>
      <c r="C129" s="69"/>
      <c r="D129" s="69"/>
      <c r="E129" s="69"/>
      <c r="F129" s="62"/>
      <c r="G129" s="95"/>
      <c r="H129" s="95"/>
      <c r="I129" s="95"/>
      <c r="J129" s="95"/>
    </row>
    <row r="130" customFormat="false" ht="54" hidden="false" customHeight="true" outlineLevel="0" collapsed="false">
      <c r="B130" s="96"/>
      <c r="C130" s="96"/>
      <c r="D130" s="96"/>
      <c r="E130" s="96"/>
      <c r="F130" s="97"/>
      <c r="G130" s="91"/>
      <c r="H130" s="91"/>
      <c r="I130" s="91"/>
      <c r="J130" s="91"/>
    </row>
    <row r="131" customFormat="false" ht="42" hidden="false" customHeight="true" outlineLevel="0" collapsed="false">
      <c r="B131" s="79"/>
      <c r="C131" s="79"/>
      <c r="D131" s="79"/>
      <c r="E131" s="79"/>
      <c r="F131" s="80"/>
      <c r="G131" s="95"/>
      <c r="H131" s="95"/>
      <c r="I131" s="95"/>
      <c r="J131" s="95"/>
    </row>
    <row r="132" s="6" customFormat="true" ht="27" hidden="false" customHeight="true" outlineLevel="0" collapsed="false">
      <c r="B132" s="69"/>
      <c r="C132" s="69"/>
      <c r="D132" s="69"/>
      <c r="E132" s="69"/>
      <c r="F132" s="62"/>
      <c r="G132" s="91"/>
      <c r="H132" s="91"/>
      <c r="I132" s="91"/>
      <c r="J132" s="91"/>
    </row>
    <row r="133" s="6" customFormat="true" ht="42" hidden="false" customHeight="true" outlineLevel="0" collapsed="false">
      <c r="B133" s="79"/>
      <c r="C133" s="79"/>
      <c r="D133" s="79"/>
      <c r="E133" s="79"/>
      <c r="F133" s="80"/>
      <c r="G133" s="95"/>
      <c r="H133" s="95"/>
      <c r="I133" s="95"/>
      <c r="J133" s="95"/>
    </row>
    <row r="134" s="6" customFormat="true" ht="96.75" hidden="false" customHeight="true" outlineLevel="0" collapsed="false">
      <c r="B134" s="69"/>
      <c r="C134" s="63"/>
      <c r="D134" s="63"/>
      <c r="E134" s="63"/>
      <c r="F134" s="62"/>
      <c r="G134" s="91"/>
      <c r="H134" s="91"/>
      <c r="I134" s="91"/>
      <c r="J134" s="91"/>
    </row>
    <row r="135" s="6" customFormat="true" ht="36.75" hidden="false" customHeight="true" outlineLevel="0" collapsed="false">
      <c r="B135" s="96"/>
      <c r="C135" s="96"/>
      <c r="D135" s="96"/>
      <c r="E135" s="96"/>
      <c r="F135" s="97"/>
      <c r="G135" s="91"/>
      <c r="H135" s="91"/>
      <c r="I135" s="91"/>
      <c r="J135" s="91"/>
    </row>
    <row r="136" s="6" customFormat="true" ht="36.75" hidden="false" customHeight="true" outlineLevel="0" collapsed="false">
      <c r="B136" s="69"/>
      <c r="C136" s="69"/>
      <c r="D136" s="69"/>
      <c r="E136" s="69"/>
      <c r="F136" s="62"/>
      <c r="G136" s="91"/>
      <c r="H136" s="91"/>
      <c r="I136" s="91"/>
      <c r="J136" s="91"/>
    </row>
    <row r="137" s="6" customFormat="true" ht="36.75" hidden="false" customHeight="true" outlineLevel="0" collapsed="false">
      <c r="B137" s="79"/>
      <c r="C137" s="98"/>
      <c r="D137" s="98"/>
      <c r="E137" s="98"/>
      <c r="F137" s="80"/>
      <c r="G137" s="91"/>
      <c r="H137" s="91"/>
      <c r="I137" s="91"/>
      <c r="J137" s="91"/>
    </row>
    <row r="138" s="6" customFormat="true" ht="36.75" hidden="false" customHeight="true" outlineLevel="0" collapsed="false">
      <c r="B138" s="69"/>
      <c r="C138" s="69"/>
      <c r="D138" s="69"/>
      <c r="E138" s="69"/>
      <c r="F138" s="62"/>
      <c r="G138" s="91"/>
      <c r="H138" s="91"/>
      <c r="I138" s="91"/>
      <c r="J138" s="91"/>
    </row>
    <row r="139" s="6" customFormat="true" ht="36.75" hidden="false" customHeight="true" outlineLevel="0" collapsed="false">
      <c r="B139" s="69"/>
      <c r="C139" s="69"/>
      <c r="D139" s="69"/>
      <c r="E139" s="69"/>
      <c r="F139" s="62"/>
      <c r="G139" s="91"/>
      <c r="H139" s="91"/>
      <c r="I139" s="91"/>
      <c r="J139" s="91"/>
    </row>
    <row r="140" s="6" customFormat="true" ht="36.75" hidden="false" customHeight="true" outlineLevel="0" collapsed="false">
      <c r="B140" s="69"/>
      <c r="C140" s="69"/>
      <c r="D140" s="69"/>
      <c r="E140" s="69"/>
      <c r="F140" s="62"/>
      <c r="G140" s="91"/>
      <c r="H140" s="91"/>
      <c r="I140" s="91"/>
      <c r="J140" s="91"/>
    </row>
    <row r="141" s="6" customFormat="true" ht="36.75" hidden="false" customHeight="true" outlineLevel="0" collapsed="false">
      <c r="B141" s="69"/>
      <c r="C141" s="69"/>
      <c r="D141" s="69"/>
      <c r="E141" s="69"/>
      <c r="F141" s="62"/>
      <c r="G141" s="91"/>
      <c r="H141" s="91"/>
      <c r="I141" s="91"/>
      <c r="J141" s="91"/>
    </row>
    <row r="142" s="6" customFormat="true" ht="36.75" hidden="false" customHeight="true" outlineLevel="0" collapsed="false">
      <c r="B142" s="69"/>
      <c r="C142" s="69"/>
      <c r="D142" s="69"/>
      <c r="E142" s="69"/>
      <c r="F142" s="62"/>
      <c r="G142" s="91"/>
      <c r="H142" s="91"/>
      <c r="I142" s="91"/>
      <c r="J142" s="91"/>
    </row>
    <row r="143" s="6" customFormat="true" ht="42" hidden="false" customHeight="true" outlineLevel="0" collapsed="false">
      <c r="B143" s="69"/>
      <c r="C143" s="69"/>
      <c r="D143" s="69"/>
      <c r="E143" s="69"/>
      <c r="F143" s="62"/>
      <c r="G143" s="91"/>
      <c r="H143" s="91"/>
      <c r="I143" s="91"/>
      <c r="J143" s="91"/>
    </row>
    <row r="144" s="6" customFormat="true" ht="36.75" hidden="false" customHeight="true" outlineLevel="0" collapsed="false">
      <c r="B144" s="69"/>
      <c r="C144" s="69"/>
      <c r="D144" s="69"/>
      <c r="E144" s="69"/>
      <c r="F144" s="62"/>
      <c r="G144" s="91"/>
      <c r="H144" s="91"/>
      <c r="I144" s="91"/>
      <c r="J144" s="91"/>
    </row>
    <row r="145" s="6" customFormat="true" ht="36.75" hidden="false" customHeight="true" outlineLevel="0" collapsed="false">
      <c r="B145" s="69"/>
      <c r="C145" s="69"/>
      <c r="D145" s="69"/>
      <c r="E145" s="69"/>
      <c r="F145" s="62"/>
      <c r="G145" s="91"/>
      <c r="H145" s="91"/>
      <c r="I145" s="91"/>
      <c r="J145" s="91"/>
    </row>
    <row r="146" s="6" customFormat="true" ht="36.75" hidden="false" customHeight="true" outlineLevel="0" collapsed="false">
      <c r="B146" s="69"/>
      <c r="C146" s="69"/>
      <c r="D146" s="69"/>
      <c r="E146" s="69"/>
      <c r="F146" s="62"/>
      <c r="G146" s="91"/>
      <c r="H146" s="91"/>
      <c r="I146" s="91"/>
      <c r="J146" s="91"/>
    </row>
    <row r="147" s="6" customFormat="true" ht="36.75" hidden="false" customHeight="true" outlineLevel="0" collapsed="false">
      <c r="B147" s="69"/>
      <c r="C147" s="69"/>
      <c r="D147" s="69"/>
      <c r="E147" s="69"/>
      <c r="F147" s="62"/>
      <c r="G147" s="91"/>
      <c r="H147" s="91"/>
      <c r="I147" s="91"/>
      <c r="J147" s="91"/>
    </row>
    <row r="148" s="6" customFormat="true" ht="36.75" hidden="false" customHeight="true" outlineLevel="0" collapsed="false">
      <c r="B148" s="69"/>
      <c r="C148" s="69"/>
      <c r="D148" s="69"/>
      <c r="E148" s="69"/>
      <c r="F148" s="62"/>
      <c r="G148" s="91"/>
      <c r="H148" s="91"/>
      <c r="I148" s="91"/>
      <c r="J148" s="91"/>
    </row>
    <row r="149" s="6" customFormat="true" ht="36.75" hidden="false" customHeight="true" outlineLevel="0" collapsed="false">
      <c r="B149" s="69"/>
      <c r="C149" s="69"/>
      <c r="D149" s="69"/>
      <c r="E149" s="69"/>
      <c r="F149" s="62"/>
      <c r="G149" s="91"/>
      <c r="H149" s="91"/>
      <c r="I149" s="91"/>
      <c r="J149" s="91"/>
    </row>
    <row r="150" s="6" customFormat="true" ht="29.25" hidden="false" customHeight="true" outlineLevel="0" collapsed="false">
      <c r="B150" s="69"/>
      <c r="C150" s="69"/>
      <c r="D150" s="69"/>
      <c r="E150" s="69"/>
      <c r="F150" s="62"/>
      <c r="G150" s="91"/>
      <c r="H150" s="91"/>
      <c r="I150" s="91"/>
      <c r="J150" s="91"/>
    </row>
    <row r="151" s="6" customFormat="true" ht="26.25" hidden="false" customHeight="true" outlineLevel="0" collapsed="false">
      <c r="B151" s="69"/>
      <c r="C151" s="69"/>
      <c r="D151" s="69"/>
      <c r="E151" s="69"/>
      <c r="F151" s="62"/>
      <c r="G151" s="91"/>
      <c r="H151" s="91"/>
      <c r="I151" s="91"/>
      <c r="J151" s="91"/>
    </row>
    <row r="152" s="6" customFormat="true" ht="26.25" hidden="false" customHeight="true" outlineLevel="0" collapsed="false">
      <c r="B152" s="69"/>
      <c r="C152" s="69"/>
      <c r="D152" s="69"/>
      <c r="E152" s="69"/>
      <c r="F152" s="62"/>
      <c r="G152" s="91"/>
      <c r="H152" s="91"/>
      <c r="I152" s="91"/>
      <c r="J152" s="91"/>
    </row>
    <row r="153" s="6" customFormat="true" ht="36.75" hidden="false" customHeight="true" outlineLevel="0" collapsed="false">
      <c r="B153" s="69"/>
      <c r="C153" s="69"/>
      <c r="D153" s="69"/>
      <c r="E153" s="69"/>
      <c r="F153" s="62"/>
      <c r="G153" s="91"/>
      <c r="H153" s="91"/>
      <c r="I153" s="91"/>
      <c r="J153" s="91"/>
    </row>
    <row r="154" s="6" customFormat="true" ht="26.25" hidden="false" customHeight="true" outlineLevel="0" collapsed="false">
      <c r="B154" s="69"/>
      <c r="C154" s="69"/>
      <c r="D154" s="69"/>
      <c r="E154" s="69"/>
      <c r="F154" s="62"/>
      <c r="G154" s="91"/>
      <c r="H154" s="91"/>
      <c r="I154" s="91"/>
      <c r="J154" s="91"/>
    </row>
    <row r="155" s="6" customFormat="true" ht="30.75" hidden="false" customHeight="true" outlineLevel="0" collapsed="false">
      <c r="B155" s="79"/>
      <c r="C155" s="98"/>
      <c r="D155" s="98"/>
      <c r="E155" s="98"/>
      <c r="F155" s="80"/>
      <c r="G155" s="91"/>
      <c r="H155" s="91"/>
      <c r="I155" s="91"/>
      <c r="J155" s="91"/>
    </row>
    <row r="156" s="6" customFormat="true" ht="80.25" hidden="false" customHeight="true" outlineLevel="0" collapsed="false">
      <c r="B156" s="79"/>
      <c r="C156" s="79"/>
      <c r="D156" s="79"/>
      <c r="E156" s="79"/>
      <c r="F156" s="80"/>
      <c r="G156" s="95"/>
      <c r="H156" s="95"/>
      <c r="I156" s="95"/>
      <c r="J156" s="95"/>
    </row>
    <row r="157" s="6" customFormat="true" ht="39.75" hidden="false" customHeight="true" outlineLevel="0" collapsed="false">
      <c r="B157" s="69"/>
      <c r="C157" s="63"/>
      <c r="D157" s="63"/>
      <c r="E157" s="63"/>
      <c r="F157" s="62"/>
      <c r="G157" s="95"/>
      <c r="H157" s="95"/>
      <c r="I157" s="95"/>
      <c r="J157" s="95"/>
    </row>
    <row r="158" s="6" customFormat="true" ht="42" hidden="false" customHeight="true" outlineLevel="0" collapsed="false">
      <c r="B158" s="69"/>
      <c r="C158" s="69"/>
      <c r="D158" s="69"/>
      <c r="E158" s="69"/>
      <c r="F158" s="62"/>
      <c r="G158" s="91"/>
      <c r="H158" s="91"/>
      <c r="I158" s="91"/>
      <c r="J158" s="91"/>
    </row>
    <row r="159" s="6" customFormat="true" ht="22.5" hidden="false" customHeight="true" outlineLevel="0" collapsed="false">
      <c r="B159" s="69"/>
      <c r="C159" s="69"/>
      <c r="D159" s="69"/>
      <c r="E159" s="69"/>
      <c r="F159" s="62"/>
      <c r="G159" s="91"/>
      <c r="H159" s="91"/>
      <c r="I159" s="91"/>
      <c r="J159" s="91"/>
    </row>
    <row r="160" s="6" customFormat="true" ht="20.25" hidden="false" customHeight="true" outlineLevel="0" collapsed="false">
      <c r="B160" s="69"/>
      <c r="C160" s="69"/>
      <c r="D160" s="69"/>
      <c r="E160" s="69"/>
      <c r="F160" s="62"/>
      <c r="G160" s="91"/>
      <c r="H160" s="91"/>
      <c r="I160" s="91"/>
      <c r="J160" s="91"/>
    </row>
    <row r="161" s="6" customFormat="true" ht="20.25" hidden="false" customHeight="false" outlineLevel="0" collapsed="false">
      <c r="B161" s="99"/>
      <c r="C161" s="99"/>
      <c r="D161" s="99"/>
      <c r="E161" s="99"/>
      <c r="F161" s="100"/>
      <c r="G161" s="91"/>
      <c r="H161" s="91"/>
      <c r="I161" s="91"/>
      <c r="J161" s="91"/>
    </row>
    <row r="162" s="6" customFormat="true" ht="18.75" hidden="false" customHeight="false" outlineLevel="0" collapsed="false">
      <c r="B162" s="69"/>
      <c r="C162" s="69"/>
      <c r="D162" s="69"/>
      <c r="E162" s="69"/>
      <c r="F162" s="62"/>
      <c r="G162" s="91"/>
      <c r="H162" s="91"/>
      <c r="I162" s="91"/>
      <c r="J162" s="91"/>
    </row>
    <row r="163" customFormat="false" ht="20.25" hidden="false" customHeight="false" outlineLevel="0" collapsed="false">
      <c r="A163" s="6"/>
      <c r="B163" s="86"/>
      <c r="C163" s="101"/>
      <c r="D163" s="101"/>
      <c r="E163" s="101"/>
      <c r="F163" s="15"/>
    </row>
    <row r="164" customFormat="false" ht="20.25" hidden="false" customHeight="false" outlineLevel="0" collapsed="false">
      <c r="A164" s="6"/>
      <c r="B164" s="86"/>
      <c r="C164" s="101"/>
      <c r="D164" s="101"/>
      <c r="E164" s="101"/>
      <c r="F164" s="15"/>
    </row>
    <row r="165" customFormat="false" ht="20.25" hidden="false" customHeight="false" outlineLevel="0" collapsed="false">
      <c r="A165" s="6"/>
      <c r="B165" s="86"/>
      <c r="C165" s="101"/>
      <c r="D165" s="101"/>
      <c r="E165" s="101"/>
      <c r="F165" s="15"/>
    </row>
    <row r="166" customFormat="false" ht="20.25" hidden="false" customHeight="false" outlineLevel="0" collapsed="false">
      <c r="A166" s="6"/>
      <c r="B166" s="86"/>
      <c r="C166" s="101"/>
      <c r="D166" s="101"/>
      <c r="E166" s="101"/>
      <c r="F166" s="15"/>
    </row>
    <row r="167" customFormat="false" ht="20.25" hidden="false" customHeight="false" outlineLevel="0" collapsed="false">
      <c r="A167" s="6"/>
      <c r="B167" s="86"/>
      <c r="C167" s="101"/>
      <c r="D167" s="101"/>
      <c r="E167" s="101"/>
      <c r="F167" s="15"/>
    </row>
    <row r="168" customFormat="false" ht="20.25" hidden="false" customHeight="false" outlineLevel="0" collapsed="false">
      <c r="A168" s="6"/>
      <c r="B168" s="86"/>
      <c r="C168" s="101"/>
      <c r="D168" s="101"/>
      <c r="E168" s="101"/>
      <c r="F168" s="15"/>
    </row>
    <row r="169" customFormat="false" ht="20.25" hidden="false" customHeight="false" outlineLevel="0" collapsed="false">
      <c r="A169" s="6"/>
      <c r="B169" s="86"/>
      <c r="C169" s="101"/>
      <c r="D169" s="101"/>
      <c r="E169" s="101"/>
      <c r="F169" s="15"/>
    </row>
    <row r="170" customFormat="false" ht="20.25" hidden="false" customHeight="false" outlineLevel="0" collapsed="false">
      <c r="A170" s="6"/>
      <c r="B170" s="86"/>
      <c r="C170" s="101"/>
      <c r="D170" s="101"/>
      <c r="E170" s="101"/>
      <c r="F170" s="15"/>
    </row>
    <row r="171" s="6" customFormat="true" ht="20.25" hidden="false" customHeight="true" outlineLevel="0" collapsed="false">
      <c r="B171" s="7"/>
      <c r="C171" s="102"/>
      <c r="D171" s="102"/>
      <c r="E171" s="102"/>
      <c r="F171" s="103"/>
      <c r="G171" s="103"/>
      <c r="H171" s="103"/>
      <c r="I171" s="103"/>
      <c r="J171" s="103"/>
    </row>
    <row r="172" s="6" customFormat="true" ht="20.25" hidden="false" customHeight="true" outlineLevel="0" collapsed="false">
      <c r="B172" s="86"/>
      <c r="C172" s="15"/>
      <c r="D172" s="15"/>
      <c r="E172" s="15"/>
      <c r="F172" s="15"/>
      <c r="G172" s="15"/>
      <c r="H172" s="15"/>
      <c r="I172" s="15"/>
      <c r="J172" s="15"/>
    </row>
    <row r="173" s="6" customFormat="true" ht="20.25" hidden="false" customHeight="false" outlineLevel="0" collapsed="false">
      <c r="B173" s="86"/>
      <c r="C173" s="15"/>
      <c r="D173" s="15"/>
      <c r="E173" s="15"/>
      <c r="F173" s="15"/>
      <c r="G173" s="71"/>
      <c r="H173" s="71"/>
      <c r="I173" s="71"/>
      <c r="J173" s="71"/>
    </row>
    <row r="174" s="6" customFormat="true" ht="18.75" hidden="false" customHeight="false" outlineLevel="0" collapsed="false">
      <c r="B174" s="79"/>
      <c r="C174" s="80"/>
      <c r="D174" s="80"/>
      <c r="E174" s="80"/>
      <c r="F174" s="80"/>
      <c r="G174" s="62"/>
      <c r="H174" s="62"/>
      <c r="I174" s="62"/>
      <c r="J174" s="62"/>
    </row>
    <row r="175" s="6" customFormat="true" ht="20.25" hidden="false" customHeight="false" outlineLevel="0" collapsed="false">
      <c r="B175" s="104"/>
      <c r="C175" s="104"/>
      <c r="D175" s="104"/>
      <c r="E175" s="104"/>
      <c r="F175" s="105"/>
      <c r="G175" s="71"/>
      <c r="H175" s="71"/>
      <c r="I175" s="71"/>
      <c r="J175" s="71"/>
    </row>
    <row r="176" s="6" customFormat="true" ht="20.25" hidden="false" customHeight="false" outlineLevel="0" collapsed="false">
      <c r="B176" s="106"/>
      <c r="C176" s="106"/>
      <c r="D176" s="106"/>
      <c r="E176" s="106"/>
      <c r="F176" s="107"/>
      <c r="G176" s="71"/>
      <c r="H176" s="71"/>
      <c r="I176" s="71"/>
      <c r="J176" s="71"/>
    </row>
    <row r="177" s="6" customFormat="true" ht="18.75" hidden="false" customHeight="false" outlineLevel="0" collapsed="false">
      <c r="B177" s="108"/>
      <c r="C177" s="108"/>
      <c r="D177" s="108"/>
      <c r="E177" s="108"/>
      <c r="F177" s="109"/>
      <c r="G177" s="71"/>
      <c r="H177" s="71"/>
      <c r="I177" s="71"/>
      <c r="J177" s="71"/>
    </row>
    <row r="178" s="6" customFormat="true" ht="18.75" hidden="false" customHeight="false" outlineLevel="0" collapsed="false">
      <c r="B178" s="108"/>
      <c r="C178" s="110"/>
      <c r="D178" s="110"/>
      <c r="E178" s="110"/>
      <c r="F178" s="109"/>
      <c r="G178" s="71"/>
      <c r="H178" s="71"/>
      <c r="I178" s="71"/>
      <c r="J178" s="71"/>
    </row>
    <row r="179" s="6" customFormat="true" ht="18.75" hidden="false" customHeight="false" outlineLevel="0" collapsed="false">
      <c r="B179" s="111"/>
      <c r="C179" s="111"/>
      <c r="D179" s="111"/>
      <c r="E179" s="111"/>
      <c r="F179" s="112"/>
      <c r="G179" s="113"/>
      <c r="H179" s="113"/>
      <c r="I179" s="113"/>
      <c r="J179" s="113"/>
    </row>
    <row r="180" s="6" customFormat="true" ht="18.75" hidden="false" customHeight="false" outlineLevel="0" collapsed="false">
      <c r="B180" s="79"/>
      <c r="C180" s="98"/>
      <c r="D180" s="98"/>
      <c r="E180" s="98"/>
      <c r="F180" s="80"/>
      <c r="G180" s="71"/>
      <c r="H180" s="71"/>
      <c r="I180" s="71"/>
      <c r="J180" s="71"/>
    </row>
    <row r="181" s="6" customFormat="true" ht="18.75" hidden="false" customHeight="false" outlineLevel="0" collapsed="false">
      <c r="B181" s="111"/>
      <c r="C181" s="111"/>
      <c r="D181" s="111"/>
      <c r="E181" s="111"/>
      <c r="F181" s="112"/>
      <c r="G181" s="71"/>
      <c r="H181" s="71"/>
      <c r="I181" s="71"/>
      <c r="J181" s="71"/>
    </row>
    <row r="182" s="6" customFormat="true" ht="18.75" hidden="false" customHeight="false" outlineLevel="0" collapsed="false">
      <c r="B182" s="69"/>
      <c r="C182" s="69"/>
      <c r="D182" s="69"/>
      <c r="E182" s="69"/>
      <c r="F182" s="62"/>
      <c r="G182" s="71"/>
      <c r="H182" s="71"/>
      <c r="I182" s="71"/>
      <c r="J182" s="71"/>
    </row>
    <row r="183" s="6" customFormat="true" ht="18.75" hidden="false" customHeight="false" outlineLevel="0" collapsed="false">
      <c r="B183" s="69"/>
      <c r="C183" s="69"/>
      <c r="D183" s="69"/>
      <c r="E183" s="69"/>
      <c r="F183" s="62"/>
      <c r="G183" s="71"/>
      <c r="H183" s="71"/>
      <c r="I183" s="71"/>
      <c r="J183" s="71"/>
    </row>
    <row r="184" s="6" customFormat="true" ht="18.75" hidden="false" customHeight="false" outlineLevel="0" collapsed="false">
      <c r="B184" s="69"/>
      <c r="C184" s="69"/>
      <c r="D184" s="69"/>
      <c r="E184" s="69"/>
      <c r="F184" s="62"/>
      <c r="G184" s="71"/>
      <c r="H184" s="71"/>
      <c r="I184" s="71"/>
      <c r="J184" s="71"/>
    </row>
    <row r="185" s="6" customFormat="true" ht="18.75" hidden="false" customHeight="false" outlineLevel="0" collapsed="false">
      <c r="B185" s="69"/>
      <c r="C185" s="69"/>
      <c r="D185" s="69"/>
      <c r="E185" s="69"/>
      <c r="F185" s="62"/>
      <c r="G185" s="71"/>
      <c r="H185" s="71"/>
      <c r="I185" s="71"/>
      <c r="J185" s="71"/>
    </row>
    <row r="186" s="6" customFormat="true" ht="18.75" hidden="false" customHeight="false" outlineLevel="0" collapsed="false">
      <c r="B186" s="69"/>
      <c r="C186" s="69"/>
      <c r="D186" s="69"/>
      <c r="E186" s="69"/>
      <c r="F186" s="62"/>
      <c r="G186" s="71"/>
      <c r="H186" s="71"/>
      <c r="I186" s="71"/>
      <c r="J186" s="71"/>
    </row>
    <row r="187" s="6" customFormat="true" ht="18.75" hidden="false" customHeight="false" outlineLevel="0" collapsed="false">
      <c r="B187" s="69"/>
      <c r="C187" s="69"/>
      <c r="D187" s="69"/>
      <c r="E187" s="69"/>
      <c r="F187" s="62"/>
      <c r="G187" s="71"/>
      <c r="H187" s="71"/>
      <c r="I187" s="71"/>
      <c r="J187" s="71"/>
    </row>
    <row r="188" s="6" customFormat="true" ht="18.75" hidden="false" customHeight="false" outlineLevel="0" collapsed="false">
      <c r="B188" s="69"/>
      <c r="C188" s="69"/>
      <c r="D188" s="69"/>
      <c r="E188" s="69"/>
      <c r="F188" s="62"/>
      <c r="G188" s="71"/>
      <c r="H188" s="71"/>
      <c r="I188" s="71"/>
      <c r="J188" s="71"/>
    </row>
    <row r="189" s="6" customFormat="true" ht="18.75" hidden="false" customHeight="false" outlineLevel="0" collapsed="false">
      <c r="B189" s="69"/>
      <c r="C189" s="69"/>
      <c r="D189" s="69"/>
      <c r="E189" s="69"/>
      <c r="F189" s="62"/>
      <c r="G189" s="71"/>
      <c r="H189" s="71"/>
      <c r="I189" s="71"/>
      <c r="J189" s="71"/>
    </row>
    <row r="190" s="6" customFormat="true" ht="18.75" hidden="false" customHeight="false" outlineLevel="0" collapsed="false">
      <c r="B190" s="69"/>
      <c r="C190" s="69"/>
      <c r="D190" s="69"/>
      <c r="E190" s="69"/>
      <c r="F190" s="62"/>
      <c r="G190" s="71"/>
      <c r="H190" s="71"/>
      <c r="I190" s="71"/>
      <c r="J190" s="71"/>
    </row>
    <row r="191" s="6" customFormat="true" ht="18.75" hidden="false" customHeight="false" outlineLevel="0" collapsed="false">
      <c r="B191" s="69"/>
      <c r="C191" s="69"/>
      <c r="D191" s="69"/>
      <c r="E191" s="69"/>
      <c r="F191" s="62"/>
      <c r="G191" s="71"/>
      <c r="H191" s="71"/>
      <c r="I191" s="71"/>
      <c r="J191" s="71"/>
    </row>
    <row r="192" s="6" customFormat="true" ht="18.75" hidden="false" customHeight="false" outlineLevel="0" collapsed="false">
      <c r="B192" s="69"/>
      <c r="C192" s="69"/>
      <c r="D192" s="69"/>
      <c r="E192" s="69"/>
      <c r="F192" s="62"/>
      <c r="G192" s="71"/>
      <c r="H192" s="71"/>
      <c r="I192" s="71"/>
      <c r="J192" s="71"/>
    </row>
    <row r="193" s="6" customFormat="true" ht="12.75" hidden="false" customHeight="false" outlineLevel="0" collapsed="false">
      <c r="B193" s="114"/>
      <c r="C193" s="114"/>
      <c r="D193" s="114"/>
      <c r="E193" s="114"/>
      <c r="F193" s="115"/>
      <c r="G193" s="116"/>
      <c r="H193" s="116"/>
      <c r="I193" s="116"/>
      <c r="J193" s="116"/>
    </row>
    <row r="194" s="6" customFormat="true" ht="12.75" hidden="false" customHeight="false" outlineLevel="0" collapsed="false">
      <c r="B194" s="114"/>
      <c r="C194" s="114"/>
      <c r="D194" s="114"/>
      <c r="E194" s="114"/>
      <c r="F194" s="115"/>
      <c r="G194" s="116"/>
      <c r="H194" s="116"/>
      <c r="I194" s="116"/>
      <c r="J194" s="116"/>
    </row>
    <row r="195" s="6" customFormat="true" ht="27" hidden="false" customHeight="true" outlineLevel="0" collapsed="false">
      <c r="B195" s="69"/>
      <c r="C195" s="69"/>
      <c r="D195" s="69"/>
      <c r="E195" s="69"/>
      <c r="F195" s="62"/>
      <c r="G195" s="71"/>
      <c r="H195" s="71"/>
      <c r="I195" s="71"/>
      <c r="J195" s="71"/>
    </row>
    <row r="196" s="6" customFormat="true" ht="42.75" hidden="false" customHeight="true" outlineLevel="0" collapsed="false">
      <c r="B196" s="69"/>
      <c r="C196" s="69"/>
      <c r="D196" s="69"/>
      <c r="E196" s="69"/>
      <c r="F196" s="62"/>
      <c r="G196" s="71"/>
      <c r="H196" s="71"/>
      <c r="I196" s="71"/>
      <c r="J196" s="71"/>
    </row>
    <row r="197" s="6" customFormat="true" ht="66.75" hidden="false" customHeight="true" outlineLevel="0" collapsed="false">
      <c r="B197" s="114"/>
      <c r="C197" s="114"/>
      <c r="D197" s="114"/>
      <c r="E197" s="114"/>
      <c r="F197" s="115"/>
      <c r="G197" s="116"/>
      <c r="H197" s="116"/>
      <c r="I197" s="116"/>
      <c r="J197" s="116"/>
    </row>
    <row r="198" s="6" customFormat="true" ht="49.5" hidden="false" customHeight="true" outlineLevel="0" collapsed="false">
      <c r="B198" s="114"/>
      <c r="C198" s="114"/>
      <c r="D198" s="114"/>
      <c r="E198" s="114"/>
      <c r="F198" s="115"/>
      <c r="G198" s="116"/>
      <c r="H198" s="116"/>
      <c r="I198" s="116"/>
      <c r="J198" s="116"/>
    </row>
    <row r="199" s="6" customFormat="true" ht="67.5" hidden="false" customHeight="true" outlineLevel="0" collapsed="false">
      <c r="B199" s="114"/>
      <c r="C199" s="114"/>
      <c r="D199" s="114"/>
      <c r="E199" s="114"/>
      <c r="F199" s="115"/>
      <c r="G199" s="116"/>
      <c r="H199" s="116"/>
      <c r="I199" s="116"/>
      <c r="J199" s="116"/>
    </row>
    <row r="200" s="6" customFormat="true" ht="45" hidden="false" customHeight="true" outlineLevel="0" collapsed="false">
      <c r="B200" s="114"/>
      <c r="C200" s="114"/>
      <c r="D200" s="114"/>
      <c r="E200" s="114"/>
      <c r="F200" s="115"/>
      <c r="G200" s="116"/>
      <c r="H200" s="116"/>
      <c r="I200" s="116"/>
      <c r="J200" s="116"/>
    </row>
    <row r="201" s="6" customFormat="true" ht="36" hidden="false" customHeight="true" outlineLevel="0" collapsed="false">
      <c r="B201" s="114"/>
      <c r="C201" s="114"/>
      <c r="D201" s="114"/>
      <c r="E201" s="114"/>
      <c r="F201" s="115"/>
      <c r="G201" s="116"/>
      <c r="H201" s="116"/>
      <c r="I201" s="116"/>
      <c r="J201" s="116"/>
    </row>
    <row r="202" s="6" customFormat="true" ht="28.5" hidden="false" customHeight="true" outlineLevel="0" collapsed="false">
      <c r="B202" s="69"/>
      <c r="C202" s="69"/>
      <c r="D202" s="69"/>
      <c r="E202" s="69"/>
      <c r="F202" s="62"/>
      <c r="G202" s="71"/>
      <c r="H202" s="71"/>
      <c r="I202" s="71"/>
      <c r="J202" s="71"/>
    </row>
    <row r="203" s="6" customFormat="true" ht="36.75" hidden="false" customHeight="true" outlineLevel="0" collapsed="false">
      <c r="B203" s="69"/>
      <c r="C203" s="69"/>
      <c r="D203" s="69"/>
      <c r="E203" s="69"/>
      <c r="F203" s="62"/>
      <c r="G203" s="117"/>
      <c r="H203" s="117"/>
      <c r="I203" s="117"/>
      <c r="J203" s="117"/>
    </row>
    <row r="204" s="6" customFormat="true" ht="47.25" hidden="false" customHeight="true" outlineLevel="0" collapsed="false">
      <c r="B204" s="69"/>
      <c r="C204" s="69"/>
      <c r="D204" s="69"/>
      <c r="E204" s="69"/>
      <c r="F204" s="62"/>
      <c r="G204" s="117"/>
      <c r="H204" s="117"/>
      <c r="I204" s="117"/>
      <c r="J204" s="117"/>
    </row>
    <row r="205" s="6" customFormat="true" ht="45" hidden="false" customHeight="true" outlineLevel="0" collapsed="false">
      <c r="B205" s="114"/>
      <c r="C205" s="114"/>
      <c r="D205" s="114"/>
      <c r="E205" s="114"/>
      <c r="F205" s="115"/>
      <c r="G205" s="116"/>
      <c r="H205" s="116"/>
      <c r="I205" s="116"/>
      <c r="J205" s="116"/>
    </row>
    <row r="206" s="6" customFormat="true" ht="63.75" hidden="false" customHeight="true" outlineLevel="0" collapsed="false">
      <c r="B206" s="114"/>
      <c r="C206" s="114"/>
      <c r="D206" s="114"/>
      <c r="E206" s="114"/>
      <c r="F206" s="115"/>
      <c r="G206" s="116"/>
      <c r="H206" s="116"/>
      <c r="I206" s="116"/>
      <c r="J206" s="116"/>
    </row>
    <row r="207" s="6" customFormat="true" ht="44.25" hidden="false" customHeight="true" outlineLevel="0" collapsed="false">
      <c r="B207" s="114"/>
      <c r="C207" s="114"/>
      <c r="D207" s="114"/>
      <c r="E207" s="114"/>
      <c r="F207" s="115"/>
      <c r="G207" s="116"/>
      <c r="H207" s="116"/>
      <c r="I207" s="116"/>
      <c r="J207" s="116"/>
    </row>
    <row r="208" s="6" customFormat="true" ht="45.75" hidden="false" customHeight="true" outlineLevel="0" collapsed="false">
      <c r="B208" s="69"/>
      <c r="C208" s="69"/>
      <c r="D208" s="69"/>
      <c r="E208" s="69"/>
      <c r="F208" s="62"/>
      <c r="G208" s="118"/>
      <c r="H208" s="118"/>
      <c r="I208" s="118"/>
      <c r="J208" s="118"/>
    </row>
    <row r="209" s="6" customFormat="true" ht="42" hidden="false" customHeight="true" outlineLevel="0" collapsed="false">
      <c r="B209" s="69"/>
      <c r="C209" s="69"/>
      <c r="D209" s="69"/>
      <c r="E209" s="69"/>
      <c r="F209" s="62"/>
      <c r="G209" s="117"/>
      <c r="H209" s="117"/>
      <c r="I209" s="117"/>
      <c r="J209" s="117"/>
    </row>
    <row r="210" s="6" customFormat="true" ht="18.75" hidden="false" customHeight="false" outlineLevel="0" collapsed="false">
      <c r="B210" s="69"/>
      <c r="C210" s="69"/>
      <c r="D210" s="69"/>
      <c r="E210" s="69"/>
      <c r="F210" s="62"/>
      <c r="G210" s="117"/>
      <c r="H210" s="117"/>
      <c r="I210" s="117"/>
      <c r="J210" s="117"/>
    </row>
    <row r="211" s="6" customFormat="true" ht="18.75" hidden="false" customHeight="false" outlineLevel="0" collapsed="false">
      <c r="B211" s="69"/>
      <c r="C211" s="69"/>
      <c r="D211" s="69"/>
      <c r="E211" s="69"/>
      <c r="F211" s="62"/>
      <c r="G211" s="117"/>
      <c r="H211" s="117"/>
      <c r="I211" s="117"/>
      <c r="J211" s="117"/>
    </row>
    <row r="212" s="6" customFormat="true" ht="18.75" hidden="false" customHeight="false" outlineLevel="0" collapsed="false">
      <c r="B212" s="69"/>
      <c r="C212" s="69"/>
      <c r="D212" s="69"/>
      <c r="E212" s="69"/>
      <c r="F212" s="62"/>
      <c r="G212" s="117"/>
      <c r="H212" s="117"/>
      <c r="I212" s="117"/>
      <c r="J212" s="117"/>
    </row>
    <row r="213" s="6" customFormat="true" ht="12.75" hidden="false" customHeight="false" outlineLevel="0" collapsed="false">
      <c r="B213" s="114"/>
      <c r="C213" s="114"/>
      <c r="D213" s="114"/>
      <c r="E213" s="114"/>
      <c r="F213" s="115"/>
      <c r="G213" s="116"/>
      <c r="H213" s="116"/>
      <c r="I213" s="116"/>
      <c r="J213" s="116"/>
    </row>
    <row r="214" s="6" customFormat="true" ht="12.75" hidden="false" customHeight="false" outlineLevel="0" collapsed="false">
      <c r="B214" s="114"/>
      <c r="C214" s="114"/>
      <c r="D214" s="114"/>
      <c r="E214" s="114"/>
      <c r="F214" s="115"/>
      <c r="G214" s="116"/>
      <c r="H214" s="116"/>
      <c r="I214" s="116"/>
      <c r="J214" s="116"/>
    </row>
    <row r="215" s="6" customFormat="true" ht="18.75" hidden="false" customHeight="false" outlineLevel="0" collapsed="false">
      <c r="B215" s="69"/>
      <c r="C215" s="63"/>
      <c r="D215" s="63"/>
      <c r="E215" s="63"/>
      <c r="F215" s="62"/>
      <c r="G215" s="71"/>
      <c r="H215" s="71"/>
      <c r="I215" s="71"/>
      <c r="J215" s="71"/>
    </row>
    <row r="216" s="6" customFormat="true" ht="18.75" hidden="false" customHeight="false" outlineLevel="0" collapsed="false">
      <c r="B216" s="79"/>
      <c r="C216" s="98"/>
      <c r="D216" s="98"/>
      <c r="E216" s="98"/>
      <c r="F216" s="80"/>
      <c r="G216" s="119"/>
      <c r="H216" s="119"/>
      <c r="I216" s="119"/>
      <c r="J216" s="119"/>
    </row>
    <row r="217" s="6" customFormat="true" ht="18.75" hidden="false" customHeight="false" outlineLevel="0" collapsed="false">
      <c r="B217" s="79"/>
      <c r="C217" s="98"/>
      <c r="D217" s="98"/>
      <c r="E217" s="98"/>
      <c r="F217" s="80"/>
      <c r="G217" s="119"/>
      <c r="H217" s="119"/>
      <c r="I217" s="119"/>
      <c r="J217" s="119"/>
    </row>
    <row r="218" s="6" customFormat="true" ht="18.75" hidden="false" customHeight="false" outlineLevel="0" collapsed="false">
      <c r="B218" s="79"/>
      <c r="C218" s="98"/>
      <c r="D218" s="98"/>
      <c r="E218" s="98"/>
      <c r="F218" s="80"/>
      <c r="G218" s="119"/>
      <c r="H218" s="119"/>
      <c r="I218" s="119"/>
      <c r="J218" s="119"/>
    </row>
    <row r="219" s="6" customFormat="true" ht="18.75" hidden="false" customHeight="false" outlineLevel="0" collapsed="false">
      <c r="B219" s="79"/>
      <c r="C219" s="98"/>
      <c r="D219" s="98"/>
      <c r="E219" s="98"/>
      <c r="F219" s="80"/>
      <c r="G219" s="71"/>
      <c r="H219" s="71"/>
      <c r="I219" s="71"/>
      <c r="J219" s="71"/>
    </row>
    <row r="220" s="6" customFormat="true" ht="18.75" hidden="false" customHeight="false" outlineLevel="0" collapsed="false">
      <c r="B220" s="79"/>
      <c r="C220" s="98"/>
      <c r="D220" s="98"/>
      <c r="E220" s="98"/>
      <c r="F220" s="80"/>
      <c r="G220" s="71"/>
      <c r="H220" s="71"/>
      <c r="I220" s="71"/>
      <c r="J220" s="71"/>
    </row>
    <row r="221" s="6" customFormat="true" ht="12.75" hidden="false" customHeight="false" outlineLevel="0" collapsed="false">
      <c r="B221" s="120"/>
      <c r="C221" s="121"/>
      <c r="D221" s="121"/>
      <c r="E221" s="121"/>
      <c r="F221" s="122"/>
      <c r="G221" s="116"/>
      <c r="H221" s="116"/>
      <c r="I221" s="116"/>
      <c r="J221" s="116"/>
    </row>
    <row r="222" s="6" customFormat="true" ht="12.75" hidden="false" customHeight="false" outlineLevel="0" collapsed="false">
      <c r="B222" s="120"/>
      <c r="C222" s="121"/>
      <c r="D222" s="121"/>
      <c r="E222" s="121"/>
      <c r="F222" s="122"/>
      <c r="G222" s="116"/>
      <c r="H222" s="116"/>
      <c r="I222" s="116"/>
      <c r="J222" s="116"/>
    </row>
    <row r="223" s="6" customFormat="true" ht="18.75" hidden="false" customHeight="false" outlineLevel="0" collapsed="false">
      <c r="B223" s="69"/>
      <c r="C223" s="63"/>
      <c r="D223" s="63"/>
      <c r="E223" s="63"/>
      <c r="F223" s="62"/>
      <c r="G223" s="91"/>
      <c r="H223" s="91"/>
      <c r="I223" s="91"/>
      <c r="J223" s="91"/>
    </row>
    <row r="224" s="6" customFormat="true" ht="18.75" hidden="false" customHeight="false" outlineLevel="0" collapsed="false">
      <c r="B224" s="69"/>
      <c r="C224" s="63"/>
      <c r="D224" s="63"/>
      <c r="E224" s="63"/>
      <c r="F224" s="62"/>
      <c r="G224" s="91"/>
      <c r="H224" s="91"/>
      <c r="I224" s="91"/>
      <c r="J224" s="91"/>
    </row>
    <row r="225" s="6" customFormat="true" ht="18.75" hidden="false" customHeight="false" outlineLevel="0" collapsed="false">
      <c r="B225" s="69"/>
      <c r="C225" s="63"/>
      <c r="D225" s="63"/>
      <c r="E225" s="63"/>
      <c r="F225" s="62"/>
      <c r="G225" s="91"/>
      <c r="H225" s="91"/>
      <c r="I225" s="91"/>
      <c r="J225" s="91"/>
    </row>
    <row r="226" s="6" customFormat="true" ht="18.75" hidden="false" customHeight="false" outlineLevel="0" collapsed="false">
      <c r="B226" s="69"/>
      <c r="C226" s="63"/>
      <c r="D226" s="63"/>
      <c r="E226" s="63"/>
      <c r="F226" s="62"/>
      <c r="G226" s="91"/>
      <c r="H226" s="91"/>
      <c r="I226" s="91"/>
      <c r="J226" s="91"/>
    </row>
    <row r="227" s="6" customFormat="true" ht="18.75" hidden="false" customHeight="false" outlineLevel="0" collapsed="false">
      <c r="B227" s="69"/>
      <c r="C227" s="63"/>
      <c r="D227" s="63"/>
      <c r="E227" s="63"/>
      <c r="F227" s="62"/>
      <c r="G227" s="91"/>
      <c r="H227" s="91"/>
      <c r="I227" s="91"/>
      <c r="J227" s="91"/>
    </row>
    <row r="228" s="6" customFormat="true" ht="18.75" hidden="false" customHeight="false" outlineLevel="0" collapsed="false">
      <c r="B228" s="69"/>
      <c r="C228" s="63"/>
      <c r="D228" s="63"/>
      <c r="E228" s="63"/>
      <c r="F228" s="62"/>
      <c r="G228" s="91"/>
      <c r="H228" s="91"/>
      <c r="I228" s="91"/>
      <c r="J228" s="91"/>
    </row>
    <row r="229" s="6" customFormat="true" ht="18.75" hidden="false" customHeight="false" outlineLevel="0" collapsed="false">
      <c r="B229" s="69"/>
      <c r="C229" s="63"/>
      <c r="D229" s="63"/>
      <c r="E229" s="63"/>
      <c r="F229" s="62"/>
      <c r="G229" s="118"/>
      <c r="H229" s="118"/>
      <c r="I229" s="118"/>
      <c r="J229" s="118"/>
    </row>
    <row r="230" s="6" customFormat="true" ht="12.75" hidden="false" customHeight="false" outlineLevel="0" collapsed="false">
      <c r="B230" s="114"/>
      <c r="C230" s="123"/>
      <c r="D230" s="123"/>
      <c r="E230" s="123"/>
      <c r="F230" s="115"/>
      <c r="G230" s="124"/>
      <c r="H230" s="124"/>
      <c r="I230" s="124"/>
      <c r="J230" s="124"/>
    </row>
    <row r="231" s="6" customFormat="true" ht="12.75" hidden="false" customHeight="false" outlineLevel="0" collapsed="false">
      <c r="B231" s="114"/>
      <c r="C231" s="123"/>
      <c r="D231" s="123"/>
      <c r="E231" s="123"/>
      <c r="F231" s="115"/>
      <c r="G231" s="124"/>
      <c r="H231" s="124"/>
      <c r="I231" s="124"/>
      <c r="J231" s="124"/>
    </row>
    <row r="232" s="6" customFormat="true" ht="18.75" hidden="false" customHeight="false" outlineLevel="0" collapsed="false">
      <c r="B232" s="69"/>
      <c r="C232" s="63"/>
      <c r="D232" s="63"/>
      <c r="E232" s="63"/>
      <c r="F232" s="62"/>
      <c r="G232" s="91"/>
      <c r="H232" s="91"/>
      <c r="I232" s="91"/>
      <c r="J232" s="91"/>
    </row>
    <row r="233" s="6" customFormat="true" ht="18.75" hidden="false" customHeight="false" outlineLevel="0" collapsed="false">
      <c r="B233" s="69"/>
      <c r="C233" s="63"/>
      <c r="D233" s="63"/>
      <c r="E233" s="63"/>
      <c r="F233" s="62"/>
      <c r="G233" s="71"/>
      <c r="H233" s="71"/>
      <c r="I233" s="71"/>
      <c r="J233" s="71"/>
    </row>
    <row r="234" s="6" customFormat="true" ht="18.75" hidden="false" customHeight="false" outlineLevel="0" collapsed="false">
      <c r="B234" s="69"/>
      <c r="C234" s="63"/>
      <c r="D234" s="63"/>
      <c r="E234" s="63"/>
      <c r="F234" s="62"/>
      <c r="G234" s="71"/>
      <c r="H234" s="71"/>
      <c r="I234" s="71"/>
      <c r="J234" s="71"/>
    </row>
    <row r="235" s="6" customFormat="true" ht="12.75" hidden="false" customHeight="false" outlineLevel="0" collapsed="false">
      <c r="B235" s="114"/>
      <c r="C235" s="123"/>
      <c r="D235" s="123"/>
      <c r="E235" s="123"/>
      <c r="F235" s="115"/>
      <c r="G235" s="116"/>
      <c r="H235" s="116"/>
      <c r="I235" s="116"/>
      <c r="J235" s="116"/>
    </row>
    <row r="236" s="6" customFormat="true" ht="18.75" hidden="false" customHeight="false" outlineLevel="0" collapsed="false">
      <c r="B236" s="69"/>
      <c r="C236" s="63"/>
      <c r="D236" s="63"/>
      <c r="E236" s="63"/>
      <c r="F236" s="62"/>
      <c r="G236" s="71"/>
      <c r="H236" s="71"/>
      <c r="I236" s="71"/>
      <c r="J236" s="71"/>
    </row>
  </sheetData>
  <mergeCells count="46">
    <mergeCell ref="G1:P1"/>
    <mergeCell ref="G2:P2"/>
    <mergeCell ref="G4:P4"/>
    <mergeCell ref="G5:P5"/>
    <mergeCell ref="B7:J7"/>
    <mergeCell ref="B8:J8"/>
    <mergeCell ref="A9:A11"/>
    <mergeCell ref="B9:B11"/>
    <mergeCell ref="C9:C11"/>
    <mergeCell ref="D9:D11"/>
    <mergeCell ref="E9:E11"/>
    <mergeCell ref="F9:J9"/>
    <mergeCell ref="K9:N10"/>
    <mergeCell ref="O9:P10"/>
    <mergeCell ref="F10:F11"/>
    <mergeCell ref="G10:J10"/>
    <mergeCell ref="B13:P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B31:E31"/>
    <mergeCell ref="B32:P32"/>
    <mergeCell ref="B41:E41"/>
    <mergeCell ref="B42:P42"/>
    <mergeCell ref="B57:E57"/>
    <mergeCell ref="B58:E58"/>
    <mergeCell ref="I62:J62"/>
    <mergeCell ref="I64:J64"/>
    <mergeCell ref="I65:J65"/>
    <mergeCell ref="I67:J67"/>
    <mergeCell ref="K67:N67"/>
    <mergeCell ref="I69:J69"/>
    <mergeCell ref="K69:N69"/>
    <mergeCell ref="I70:J70"/>
    <mergeCell ref="K70:M70"/>
  </mergeCells>
  <printOptions headings="false" gridLines="false" gridLinesSet="true" horizontalCentered="false" verticalCentered="false"/>
  <pageMargins left="0.2" right="0.179861111111111" top="0.279861111111111" bottom="0.159722222222222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6" man="true" max="16383" min="0"/>
    <brk id="39" man="true" max="16383" min="0"/>
  </rowBreaks>
  <colBreaks count="1" manualBreakCount="1">
    <brk id="10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3D69B"/>
    <pageSetUpPr fitToPage="false"/>
  </sheetPr>
  <dimension ref="A1:M5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9" activeCellId="0" sqref="D19"/>
    </sheetView>
  </sheetViews>
  <sheetFormatPr defaultColWidth="9.15625" defaultRowHeight="12.75" zeroHeight="false" outlineLevelRow="0" outlineLevelCol="0"/>
  <cols>
    <col collapsed="false" customWidth="true" hidden="false" outlineLevel="0" max="1" min="1" style="155" width="5.14"/>
    <col collapsed="false" customWidth="true" hidden="false" outlineLevel="0" max="2" min="2" style="155" width="26"/>
    <col collapsed="false" customWidth="true" hidden="false" outlineLevel="0" max="3" min="3" style="155" width="12.42"/>
    <col collapsed="false" customWidth="true" hidden="false" outlineLevel="0" max="4" min="4" style="155" width="23.42"/>
    <col collapsed="false" customWidth="true" hidden="false" outlineLevel="0" max="5" min="5" style="155" width="15.15"/>
    <col collapsed="false" customWidth="true" hidden="false" outlineLevel="0" max="6" min="6" style="155" width="16.14"/>
    <col collapsed="false" customWidth="true" hidden="false" outlineLevel="0" max="7" min="7" style="155" width="15.15"/>
    <col collapsed="false" customWidth="true" hidden="false" outlineLevel="0" max="8" min="8" style="155" width="16.57"/>
    <col collapsed="false" customWidth="false" hidden="false" outlineLevel="0" max="9" min="9" style="155" width="9.14"/>
    <col collapsed="false" customWidth="true" hidden="false" outlineLevel="0" max="10" min="10" style="155" width="15"/>
    <col collapsed="false" customWidth="true" hidden="false" outlineLevel="0" max="11" min="11" style="155" width="14.86"/>
    <col collapsed="false" customWidth="true" hidden="false" outlineLevel="0" max="12" min="12" style="155" width="15.15"/>
    <col collapsed="false" customWidth="true" hidden="false" outlineLevel="0" max="13" min="13" style="155" width="14.01"/>
    <col collapsed="false" customWidth="false" hidden="false" outlineLevel="0" max="1024" min="14" style="155" width="9.14"/>
  </cols>
  <sheetData>
    <row r="1" customFormat="false" ht="38.25" hidden="false" customHeight="true" outlineLevel="0" collapsed="false">
      <c r="A1" s="156" t="s">
        <v>191</v>
      </c>
      <c r="B1" s="156"/>
      <c r="C1" s="156"/>
      <c r="D1" s="156"/>
      <c r="E1" s="156"/>
      <c r="F1" s="156"/>
      <c r="G1" s="156"/>
      <c r="H1" s="156"/>
    </row>
    <row r="2" customFormat="false" ht="11.25" hidden="false" customHeight="true" outlineLevel="0" collapsed="false">
      <c r="A2" s="157"/>
      <c r="B2" s="157"/>
      <c r="C2" s="157"/>
      <c r="D2" s="157"/>
      <c r="E2" s="157"/>
      <c r="F2" s="157"/>
      <c r="G2" s="157"/>
      <c r="H2" s="157"/>
    </row>
    <row r="3" customFormat="false" ht="12.75" hidden="false" customHeight="true" outlineLevel="0" collapsed="false">
      <c r="A3" s="158"/>
      <c r="B3" s="158"/>
      <c r="C3" s="158"/>
      <c r="D3" s="158"/>
      <c r="E3" s="158"/>
      <c r="F3" s="158"/>
      <c r="G3" s="158"/>
      <c r="H3" s="158"/>
    </row>
    <row r="4" customFormat="false" ht="12.75" hidden="false" customHeight="true" outlineLevel="0" collapsed="false">
      <c r="A4" s="159" t="s">
        <v>192</v>
      </c>
      <c r="B4" s="160" t="s">
        <v>193</v>
      </c>
      <c r="C4" s="160" t="s">
        <v>194</v>
      </c>
      <c r="D4" s="159" t="s">
        <v>195</v>
      </c>
      <c r="E4" s="159"/>
      <c r="F4" s="159"/>
      <c r="G4" s="159"/>
      <c r="H4" s="159"/>
    </row>
    <row r="5" customFormat="false" ht="62.25" hidden="false" customHeight="true" outlineLevel="0" collapsed="false">
      <c r="A5" s="159"/>
      <c r="B5" s="160"/>
      <c r="C5" s="160"/>
      <c r="D5" s="159" t="s">
        <v>196</v>
      </c>
      <c r="E5" s="161" t="s">
        <v>197</v>
      </c>
      <c r="F5" s="161" t="s">
        <v>198</v>
      </c>
      <c r="G5" s="161" t="s">
        <v>199</v>
      </c>
      <c r="H5" s="161" t="s">
        <v>200</v>
      </c>
      <c r="J5" s="162"/>
      <c r="K5" s="162"/>
      <c r="L5" s="162"/>
    </row>
    <row r="6" customFormat="false" ht="13.5" hidden="false" customHeight="true" outlineLevel="0" collapsed="false">
      <c r="A6" s="159" t="n">
        <v>1</v>
      </c>
      <c r="B6" s="163" t="n">
        <v>2</v>
      </c>
      <c r="C6" s="159" t="n">
        <v>3</v>
      </c>
      <c r="D6" s="163" t="n">
        <v>4</v>
      </c>
      <c r="E6" s="163" t="n">
        <v>5</v>
      </c>
      <c r="F6" s="159" t="n">
        <v>6</v>
      </c>
      <c r="G6" s="163" t="n">
        <v>7</v>
      </c>
      <c r="H6" s="163" t="n">
        <v>8</v>
      </c>
      <c r="J6" s="162"/>
      <c r="K6" s="162"/>
      <c r="L6" s="162"/>
    </row>
    <row r="7" customFormat="false" ht="12.75" hidden="false" customHeight="true" outlineLevel="0" collapsed="false">
      <c r="A7" s="159" t="s">
        <v>201</v>
      </c>
      <c r="B7" s="159"/>
      <c r="C7" s="164"/>
      <c r="D7" s="165" t="s">
        <v>202</v>
      </c>
      <c r="E7" s="127" t="n">
        <f aca="false">SUM(E8:E11)</f>
        <v>372251105.77</v>
      </c>
      <c r="F7" s="127" t="n">
        <f aca="false">SUM(F8:F11)</f>
        <v>306210319</v>
      </c>
      <c r="G7" s="127" t="n">
        <f aca="false">G8+G9+G10+G11</f>
        <v>368594423</v>
      </c>
      <c r="H7" s="127" t="n">
        <f aca="false">SUM(E7:G7)</f>
        <v>1047055847.77</v>
      </c>
      <c r="J7" s="162"/>
      <c r="K7" s="162"/>
      <c r="L7" s="162"/>
    </row>
    <row r="8" customFormat="false" ht="12.75" hidden="false" customHeight="false" outlineLevel="0" collapsed="false">
      <c r="A8" s="159"/>
      <c r="B8" s="159"/>
      <c r="C8" s="164"/>
      <c r="D8" s="166" t="s">
        <v>203</v>
      </c>
      <c r="E8" s="126" t="n">
        <f aca="false">E13</f>
        <v>30942688.74</v>
      </c>
      <c r="F8" s="126" t="n">
        <f aca="false">F13</f>
        <v>30500281.85</v>
      </c>
      <c r="G8" s="126" t="n">
        <f aca="false">G13</f>
        <v>30500281.26</v>
      </c>
      <c r="H8" s="127" t="n">
        <f aca="false">SUM(E8:G8)</f>
        <v>91943251.85</v>
      </c>
      <c r="J8" s="162"/>
    </row>
    <row r="9" customFormat="false" ht="12.75" hidden="false" customHeight="false" outlineLevel="0" collapsed="false">
      <c r="A9" s="159"/>
      <c r="B9" s="159"/>
      <c r="C9" s="164"/>
      <c r="D9" s="166" t="s">
        <v>204</v>
      </c>
      <c r="E9" s="126" t="n">
        <f aca="false">E14</f>
        <v>24099764.36</v>
      </c>
      <c r="F9" s="126" t="n">
        <f aca="false">F14</f>
        <v>23076756.15</v>
      </c>
      <c r="G9" s="126" t="n">
        <f aca="false">G14</f>
        <v>30354134.74</v>
      </c>
      <c r="H9" s="127" t="n">
        <f aca="false">SUM(E9:G9)</f>
        <v>77530655.25</v>
      </c>
      <c r="J9" s="162"/>
    </row>
    <row r="10" customFormat="false" ht="12.75" hidden="false" customHeight="false" outlineLevel="0" collapsed="false">
      <c r="A10" s="159"/>
      <c r="B10" s="159"/>
      <c r="C10" s="164"/>
      <c r="D10" s="166" t="s">
        <v>205</v>
      </c>
      <c r="E10" s="126" t="n">
        <f aca="false">E15</f>
        <v>317208652.67</v>
      </c>
      <c r="F10" s="126" t="n">
        <f aca="false">F15</f>
        <v>252633281</v>
      </c>
      <c r="G10" s="126" t="n">
        <f aca="false">G15</f>
        <v>307740007</v>
      </c>
      <c r="H10" s="127" t="n">
        <f aca="false">SUM(E10:G10)</f>
        <v>877581940.67</v>
      </c>
      <c r="J10" s="162"/>
      <c r="K10" s="162"/>
      <c r="L10" s="162"/>
    </row>
    <row r="11" customFormat="false" ht="25.5" hidden="false" customHeight="false" outlineLevel="0" collapsed="false">
      <c r="A11" s="159"/>
      <c r="B11" s="159"/>
      <c r="C11" s="164"/>
      <c r="D11" s="166" t="s">
        <v>206</v>
      </c>
      <c r="E11" s="126" t="n">
        <f aca="false">E16</f>
        <v>0</v>
      </c>
      <c r="F11" s="126" t="n">
        <f aca="false">F16</f>
        <v>0</v>
      </c>
      <c r="G11" s="126" t="n">
        <f aca="false">G16</f>
        <v>0</v>
      </c>
      <c r="H11" s="127" t="n">
        <f aca="false">SUM(E11:G11)</f>
        <v>0</v>
      </c>
      <c r="J11" s="162"/>
      <c r="K11" s="162"/>
      <c r="L11" s="162"/>
    </row>
    <row r="12" customFormat="false" ht="12.75" hidden="false" customHeight="true" outlineLevel="0" collapsed="false">
      <c r="A12" s="159"/>
      <c r="B12" s="159"/>
      <c r="C12" s="159" t="s">
        <v>207</v>
      </c>
      <c r="D12" s="165" t="s">
        <v>202</v>
      </c>
      <c r="E12" s="127" t="n">
        <f aca="false">SUM(E13:E16)</f>
        <v>372251105.77</v>
      </c>
      <c r="F12" s="127" t="n">
        <f aca="false">SUM(F13:F16)</f>
        <v>306210319</v>
      </c>
      <c r="G12" s="127" t="n">
        <f aca="false">G13+G14+G15+G16</f>
        <v>368594423</v>
      </c>
      <c r="H12" s="127" t="n">
        <f aca="false">SUM(E12:G12)</f>
        <v>1047055847.77</v>
      </c>
      <c r="J12" s="162"/>
      <c r="M12" s="167"/>
    </row>
    <row r="13" customFormat="false" ht="12.75" hidden="false" customHeight="false" outlineLevel="0" collapsed="false">
      <c r="A13" s="159"/>
      <c r="B13" s="159"/>
      <c r="C13" s="159"/>
      <c r="D13" s="166" t="s">
        <v>203</v>
      </c>
      <c r="E13" s="126" t="n">
        <f aca="false">E24+E35+E40</f>
        <v>30942688.74</v>
      </c>
      <c r="F13" s="126" t="n">
        <f aca="false">F24+F35+F40</f>
        <v>30500281.85</v>
      </c>
      <c r="G13" s="126" t="n">
        <f aca="false">G24+G35+G40</f>
        <v>30500281.26</v>
      </c>
      <c r="H13" s="127" t="n">
        <f aca="false">SUM(E13:G13)</f>
        <v>91943251.85</v>
      </c>
      <c r="J13" s="162"/>
      <c r="M13" s="162"/>
    </row>
    <row r="14" customFormat="false" ht="12.75" hidden="false" customHeight="false" outlineLevel="0" collapsed="false">
      <c r="A14" s="159"/>
      <c r="B14" s="159"/>
      <c r="C14" s="159"/>
      <c r="D14" s="166" t="s">
        <v>204</v>
      </c>
      <c r="E14" s="126" t="n">
        <f aca="false">E25+E36+E41</f>
        <v>24099764.36</v>
      </c>
      <c r="F14" s="126" t="n">
        <f aca="false">F25+F36+F41</f>
        <v>23076756.15</v>
      </c>
      <c r="G14" s="126" t="n">
        <f aca="false">G25+G36+G41</f>
        <v>30354134.74</v>
      </c>
      <c r="H14" s="127" t="n">
        <f aca="false">SUM(E14:G14)</f>
        <v>77530655.25</v>
      </c>
      <c r="J14" s="162"/>
    </row>
    <row r="15" customFormat="false" ht="12.75" hidden="false" customHeight="false" outlineLevel="0" collapsed="false">
      <c r="A15" s="159"/>
      <c r="B15" s="159"/>
      <c r="C15" s="159"/>
      <c r="D15" s="166" t="s">
        <v>205</v>
      </c>
      <c r="E15" s="126" t="n">
        <f aca="false">E26+E37+E42</f>
        <v>317208652.67</v>
      </c>
      <c r="F15" s="126" t="n">
        <f aca="false">F26+F37+F42</f>
        <v>252633281</v>
      </c>
      <c r="G15" s="126" t="n">
        <f aca="false">G26+G37+G42</f>
        <v>307740007</v>
      </c>
      <c r="H15" s="127" t="n">
        <f aca="false">SUM(E15:G15)</f>
        <v>877581940.67</v>
      </c>
      <c r="J15" s="162"/>
    </row>
    <row r="16" customFormat="false" ht="25.5" hidden="false" customHeight="false" outlineLevel="0" collapsed="false">
      <c r="A16" s="159"/>
      <c r="B16" s="159"/>
      <c r="C16" s="159"/>
      <c r="D16" s="166" t="s">
        <v>206</v>
      </c>
      <c r="E16" s="126" t="n">
        <f aca="false">E27+E38+E43</f>
        <v>0</v>
      </c>
      <c r="F16" s="126" t="n">
        <f aca="false">F27+F38+F43</f>
        <v>0</v>
      </c>
      <c r="G16" s="126" t="n">
        <f aca="false">G27+G38+G43</f>
        <v>0</v>
      </c>
      <c r="H16" s="127" t="n">
        <f aca="false">SUM(E16:G16)</f>
        <v>0</v>
      </c>
      <c r="J16" s="162"/>
    </row>
    <row r="17" customFormat="false" ht="12.75" hidden="false" customHeight="true" outlineLevel="0" collapsed="false">
      <c r="A17" s="159"/>
      <c r="B17" s="159"/>
      <c r="C17" s="159" t="s">
        <v>68</v>
      </c>
      <c r="D17" s="165" t="s">
        <v>202</v>
      </c>
      <c r="E17" s="126" t="str">
        <f aca="false">E28</f>
        <v>-</v>
      </c>
      <c r="F17" s="126" t="str">
        <f aca="false">F28</f>
        <v>-</v>
      </c>
      <c r="G17" s="126" t="str">
        <f aca="false">G28</f>
        <v>-</v>
      </c>
      <c r="H17" s="126" t="str">
        <f aca="false">H28</f>
        <v>-</v>
      </c>
      <c r="J17" s="162"/>
    </row>
    <row r="18" customFormat="false" ht="12.75" hidden="false" customHeight="false" outlineLevel="0" collapsed="false">
      <c r="A18" s="159"/>
      <c r="B18" s="159"/>
      <c r="C18" s="159"/>
      <c r="D18" s="166" t="s">
        <v>203</v>
      </c>
      <c r="E18" s="126" t="str">
        <f aca="false">E29</f>
        <v>-</v>
      </c>
      <c r="F18" s="126" t="str">
        <f aca="false">F29</f>
        <v>-</v>
      </c>
      <c r="G18" s="126" t="str">
        <f aca="false">G29</f>
        <v>-</v>
      </c>
      <c r="H18" s="126" t="str">
        <f aca="false">H29</f>
        <v>-</v>
      </c>
      <c r="J18" s="162"/>
    </row>
    <row r="19" customFormat="false" ht="12.75" hidden="false" customHeight="false" outlineLevel="0" collapsed="false">
      <c r="A19" s="159"/>
      <c r="B19" s="159"/>
      <c r="C19" s="159"/>
      <c r="D19" s="166" t="s">
        <v>204</v>
      </c>
      <c r="E19" s="126" t="str">
        <f aca="false">E30</f>
        <v>-</v>
      </c>
      <c r="F19" s="126" t="str">
        <f aca="false">F30</f>
        <v>-</v>
      </c>
      <c r="G19" s="126" t="str">
        <f aca="false">G30</f>
        <v>-</v>
      </c>
      <c r="H19" s="126" t="str">
        <f aca="false">H30</f>
        <v>-</v>
      </c>
      <c r="J19" s="162"/>
    </row>
    <row r="20" customFormat="false" ht="12.75" hidden="false" customHeight="false" outlineLevel="0" collapsed="false">
      <c r="A20" s="159"/>
      <c r="B20" s="159"/>
      <c r="C20" s="159"/>
      <c r="D20" s="166" t="s">
        <v>205</v>
      </c>
      <c r="E20" s="126" t="str">
        <f aca="false">E31</f>
        <v>-</v>
      </c>
      <c r="F20" s="126" t="str">
        <f aca="false">F31</f>
        <v>-</v>
      </c>
      <c r="G20" s="126" t="str">
        <f aca="false">G31</f>
        <v>-</v>
      </c>
      <c r="H20" s="126" t="str">
        <f aca="false">H31</f>
        <v>-</v>
      </c>
      <c r="J20" s="162"/>
    </row>
    <row r="21" customFormat="false" ht="25.5" hidden="false" customHeight="false" outlineLevel="0" collapsed="false">
      <c r="A21" s="159"/>
      <c r="B21" s="159"/>
      <c r="C21" s="159"/>
      <c r="D21" s="166" t="s">
        <v>206</v>
      </c>
      <c r="E21" s="126" t="str">
        <f aca="false">E32</f>
        <v>-</v>
      </c>
      <c r="F21" s="126" t="str">
        <f aca="false">F32</f>
        <v>-</v>
      </c>
      <c r="G21" s="126" t="str">
        <f aca="false">G32</f>
        <v>-</v>
      </c>
      <c r="H21" s="126" t="str">
        <f aca="false">H32</f>
        <v>-</v>
      </c>
      <c r="J21" s="162"/>
    </row>
    <row r="22" customFormat="false" ht="12.75" hidden="false" customHeight="false" outlineLevel="0" collapsed="false">
      <c r="A22" s="168" t="s">
        <v>26</v>
      </c>
      <c r="B22" s="168"/>
      <c r="C22" s="168"/>
      <c r="D22" s="168"/>
      <c r="E22" s="168"/>
      <c r="F22" s="168"/>
      <c r="G22" s="168"/>
      <c r="H22" s="168"/>
    </row>
    <row r="23" customFormat="false" ht="12.75" hidden="false" customHeight="true" outlineLevel="0" collapsed="false">
      <c r="A23" s="169" t="s">
        <v>34</v>
      </c>
      <c r="B23" s="170" t="s">
        <v>208</v>
      </c>
      <c r="C23" s="159" t="s">
        <v>207</v>
      </c>
      <c r="D23" s="165" t="s">
        <v>202</v>
      </c>
      <c r="E23" s="126" t="n">
        <f aca="false">SUM(E24:E27)</f>
        <v>303706240.44</v>
      </c>
      <c r="F23" s="126" t="n">
        <f aca="false">SUM(F24:F26)</f>
        <v>250573882</v>
      </c>
      <c r="G23" s="126" t="n">
        <f aca="false">SUM(G24:G27)</f>
        <v>304872008</v>
      </c>
      <c r="H23" s="127" t="n">
        <f aca="false">SUM(H24:H27)</f>
        <v>859152130.44</v>
      </c>
    </row>
    <row r="24" customFormat="false" ht="12.75" hidden="false" customHeight="false" outlineLevel="0" collapsed="false">
      <c r="A24" s="169"/>
      <c r="B24" s="170"/>
      <c r="C24" s="159"/>
      <c r="D24" s="166" t="s">
        <v>203</v>
      </c>
      <c r="E24" s="126" t="n">
        <v>0</v>
      </c>
      <c r="F24" s="126" t="n">
        <v>0</v>
      </c>
      <c r="G24" s="126" t="n">
        <v>0</v>
      </c>
      <c r="H24" s="171" t="n">
        <f aca="false">SUM(E24:G24)</f>
        <v>0</v>
      </c>
    </row>
    <row r="25" customFormat="false" ht="12.75" hidden="false" customHeight="false" outlineLevel="0" collapsed="false">
      <c r="A25" s="169"/>
      <c r="B25" s="170"/>
      <c r="C25" s="159"/>
      <c r="D25" s="166" t="s">
        <v>204</v>
      </c>
      <c r="E25" s="126" t="n">
        <f aca="false">'КП изм1'!H14</f>
        <v>3504245</v>
      </c>
      <c r="F25" s="172" t="n">
        <v>3504245</v>
      </c>
      <c r="G25" s="172" t="n">
        <v>3504245</v>
      </c>
      <c r="H25" s="171" t="n">
        <f aca="false">SUM(E25:G25)</f>
        <v>10512735</v>
      </c>
    </row>
    <row r="26" customFormat="false" ht="12.75" hidden="false" customHeight="false" outlineLevel="0" collapsed="false">
      <c r="A26" s="169"/>
      <c r="B26" s="170"/>
      <c r="C26" s="159"/>
      <c r="D26" s="166" t="s">
        <v>205</v>
      </c>
      <c r="E26" s="126" t="n">
        <f aca="false">'КП изм1'!I14</f>
        <v>300201995.44</v>
      </c>
      <c r="F26" s="172" t="n">
        <f aca="false">206936979+50000+3051698+5000000+20000000+300000+11730960</f>
        <v>247069637</v>
      </c>
      <c r="G26" s="172" t="n">
        <f aca="false">261070125+50000+3051698+5000000+20000000+300000+11895940</f>
        <v>301367763</v>
      </c>
      <c r="H26" s="171" t="n">
        <f aca="false">SUM(E26:G26)</f>
        <v>848639395.44</v>
      </c>
    </row>
    <row r="27" customFormat="false" ht="25.5" hidden="false" customHeight="false" outlineLevel="0" collapsed="false">
      <c r="A27" s="169"/>
      <c r="B27" s="170"/>
      <c r="C27" s="159"/>
      <c r="D27" s="166" t="s">
        <v>206</v>
      </c>
      <c r="E27" s="126" t="n">
        <v>0</v>
      </c>
      <c r="F27" s="126" t="n">
        <v>0</v>
      </c>
      <c r="G27" s="126" t="n">
        <v>0</v>
      </c>
      <c r="H27" s="172" t="n">
        <f aca="false">SUM(E27:G27)</f>
        <v>0</v>
      </c>
    </row>
    <row r="28" customFormat="false" ht="12.75" hidden="false" customHeight="true" outlineLevel="0" collapsed="false">
      <c r="A28" s="173" t="s">
        <v>38</v>
      </c>
      <c r="B28" s="174" t="s">
        <v>209</v>
      </c>
      <c r="C28" s="159" t="s">
        <v>207</v>
      </c>
      <c r="D28" s="165" t="s">
        <v>202</v>
      </c>
      <c r="E28" s="126" t="s">
        <v>62</v>
      </c>
      <c r="F28" s="126" t="s">
        <v>62</v>
      </c>
      <c r="G28" s="126" t="s">
        <v>62</v>
      </c>
      <c r="H28" s="126" t="s">
        <v>62</v>
      </c>
    </row>
    <row r="29" customFormat="false" ht="12.75" hidden="false" customHeight="false" outlineLevel="0" collapsed="false">
      <c r="A29" s="173"/>
      <c r="B29" s="174"/>
      <c r="C29" s="159"/>
      <c r="D29" s="166" t="s">
        <v>203</v>
      </c>
      <c r="E29" s="126" t="s">
        <v>62</v>
      </c>
      <c r="F29" s="126" t="s">
        <v>62</v>
      </c>
      <c r="G29" s="126" t="s">
        <v>62</v>
      </c>
      <c r="H29" s="126" t="s">
        <v>62</v>
      </c>
    </row>
    <row r="30" customFormat="false" ht="12.75" hidden="false" customHeight="false" outlineLevel="0" collapsed="false">
      <c r="A30" s="173"/>
      <c r="B30" s="174"/>
      <c r="C30" s="159"/>
      <c r="D30" s="166" t="s">
        <v>204</v>
      </c>
      <c r="E30" s="126" t="s">
        <v>62</v>
      </c>
      <c r="F30" s="126" t="s">
        <v>62</v>
      </c>
      <c r="G30" s="126" t="s">
        <v>62</v>
      </c>
      <c r="H30" s="126" t="s">
        <v>62</v>
      </c>
    </row>
    <row r="31" customFormat="false" ht="12.75" hidden="false" customHeight="false" outlineLevel="0" collapsed="false">
      <c r="A31" s="173"/>
      <c r="B31" s="174"/>
      <c r="C31" s="159"/>
      <c r="D31" s="166" t="s">
        <v>205</v>
      </c>
      <c r="E31" s="126" t="s">
        <v>62</v>
      </c>
      <c r="F31" s="126" t="s">
        <v>62</v>
      </c>
      <c r="G31" s="126" t="s">
        <v>62</v>
      </c>
      <c r="H31" s="126" t="s">
        <v>62</v>
      </c>
    </row>
    <row r="32" customFormat="false" ht="25.5" hidden="false" customHeight="false" outlineLevel="0" collapsed="false">
      <c r="A32" s="173"/>
      <c r="B32" s="174"/>
      <c r="C32" s="159"/>
      <c r="D32" s="166" t="s">
        <v>206</v>
      </c>
      <c r="E32" s="126" t="s">
        <v>62</v>
      </c>
      <c r="F32" s="126" t="s">
        <v>62</v>
      </c>
      <c r="G32" s="126" t="s">
        <v>62</v>
      </c>
      <c r="H32" s="126" t="s">
        <v>62</v>
      </c>
    </row>
    <row r="33" s="176" customFormat="true" ht="12.75" hidden="false" customHeight="false" outlineLevel="0" collapsed="false">
      <c r="A33" s="175" t="s">
        <v>71</v>
      </c>
      <c r="B33" s="175"/>
      <c r="C33" s="175"/>
      <c r="D33" s="175"/>
      <c r="E33" s="175"/>
      <c r="F33" s="175"/>
      <c r="G33" s="175"/>
      <c r="H33" s="175"/>
    </row>
    <row r="34" customFormat="false" ht="19.5" hidden="false" customHeight="true" outlineLevel="0" collapsed="false">
      <c r="A34" s="173" t="s">
        <v>63</v>
      </c>
      <c r="B34" s="177" t="s">
        <v>210</v>
      </c>
      <c r="C34" s="178" t="s">
        <v>207</v>
      </c>
      <c r="D34" s="165" t="s">
        <v>202</v>
      </c>
      <c r="E34" s="126" t="n">
        <f aca="false">SUM(E35:E38)</f>
        <v>67377489.66</v>
      </c>
      <c r="F34" s="126" t="n">
        <f aca="false">SUM(F35:F38)</f>
        <v>55636437</v>
      </c>
      <c r="G34" s="126" t="n">
        <f aca="false">SUM(G35:G38)</f>
        <v>63722415</v>
      </c>
      <c r="H34" s="127" t="n">
        <f aca="false">SUM(H35:H38)</f>
        <v>186736341.66</v>
      </c>
    </row>
    <row r="35" customFormat="false" ht="12.75" hidden="false" customHeight="false" outlineLevel="0" collapsed="false">
      <c r="A35" s="173"/>
      <c r="B35" s="177"/>
      <c r="C35" s="178"/>
      <c r="D35" s="165" t="s">
        <v>203</v>
      </c>
      <c r="E35" s="126" t="n">
        <f aca="false">'КП изм1'!G33</f>
        <v>30942688.74</v>
      </c>
      <c r="F35" s="179" t="n">
        <v>30500281.85</v>
      </c>
      <c r="G35" s="126" t="n">
        <v>30500281.26</v>
      </c>
      <c r="H35" s="127" t="n">
        <f aca="false">SUM(E35:G35)</f>
        <v>91943251.85</v>
      </c>
      <c r="J35" s="162"/>
    </row>
    <row r="36" customFormat="false" ht="12.75" hidden="false" customHeight="false" outlineLevel="0" collapsed="false">
      <c r="A36" s="173"/>
      <c r="B36" s="177"/>
      <c r="C36" s="178"/>
      <c r="D36" s="166" t="s">
        <v>204</v>
      </c>
      <c r="E36" s="126" t="n">
        <f aca="false">'КП изм1'!H33</f>
        <v>19572511.26</v>
      </c>
      <c r="F36" s="126" t="n">
        <v>19572511.15</v>
      </c>
      <c r="G36" s="126" t="n">
        <v>26849889.74</v>
      </c>
      <c r="H36" s="127" t="n">
        <f aca="false">SUM(E36:G36)</f>
        <v>65994912.15</v>
      </c>
    </row>
    <row r="37" customFormat="false" ht="18" hidden="false" customHeight="true" outlineLevel="0" collapsed="false">
      <c r="A37" s="173"/>
      <c r="B37" s="177"/>
      <c r="C37" s="178"/>
      <c r="D37" s="165" t="s">
        <v>205</v>
      </c>
      <c r="E37" s="126" t="n">
        <f aca="false">'КП изм1'!I33</f>
        <v>16862289.66</v>
      </c>
      <c r="F37" s="126" t="n">
        <v>5563644</v>
      </c>
      <c r="G37" s="126" t="n">
        <v>6372244</v>
      </c>
      <c r="H37" s="127" t="n">
        <f aca="false">SUM(E37:G37)</f>
        <v>28798177.66</v>
      </c>
    </row>
    <row r="38" customFormat="false" ht="28.5" hidden="false" customHeight="true" outlineLevel="0" collapsed="false">
      <c r="A38" s="173"/>
      <c r="B38" s="177"/>
      <c r="C38" s="178"/>
      <c r="D38" s="180" t="s">
        <v>206</v>
      </c>
      <c r="E38" s="126" t="n">
        <v>0</v>
      </c>
      <c r="F38" s="126" t="n">
        <v>0</v>
      </c>
      <c r="G38" s="126" t="n">
        <v>0</v>
      </c>
      <c r="H38" s="127" t="n">
        <f aca="false">SUM(E38:G38)</f>
        <v>0</v>
      </c>
    </row>
    <row r="39" customFormat="false" ht="12.75" hidden="false" customHeight="true" outlineLevel="0" collapsed="false">
      <c r="A39" s="173" t="s">
        <v>211</v>
      </c>
      <c r="B39" s="177" t="s">
        <v>212</v>
      </c>
      <c r="C39" s="178" t="s">
        <v>207</v>
      </c>
      <c r="D39" s="165" t="s">
        <v>202</v>
      </c>
      <c r="E39" s="126" t="n">
        <f aca="false">SUM(E40:E43)</f>
        <v>1167375.67</v>
      </c>
      <c r="F39" s="126" t="n">
        <f aca="false">SUM(F40:F43)</f>
        <v>0</v>
      </c>
      <c r="G39" s="126" t="n">
        <f aca="false">SUM(G40:G43)</f>
        <v>0</v>
      </c>
      <c r="H39" s="126" t="n">
        <f aca="false">SUM(E39:G39)</f>
        <v>1167375.67</v>
      </c>
    </row>
    <row r="40" customFormat="false" ht="12.75" hidden="false" customHeight="false" outlineLevel="0" collapsed="false">
      <c r="A40" s="173"/>
      <c r="B40" s="177"/>
      <c r="C40" s="178"/>
      <c r="D40" s="165" t="s">
        <v>203</v>
      </c>
      <c r="E40" s="126" t="n">
        <v>0</v>
      </c>
      <c r="F40" s="126" t="n">
        <v>0</v>
      </c>
      <c r="G40" s="126" t="n">
        <v>0</v>
      </c>
      <c r="H40" s="126" t="n">
        <f aca="false">SUM(E40:G40)</f>
        <v>0</v>
      </c>
      <c r="J40" s="162"/>
    </row>
    <row r="41" customFormat="false" ht="12.75" hidden="false" customHeight="false" outlineLevel="0" collapsed="false">
      <c r="A41" s="173"/>
      <c r="B41" s="177"/>
      <c r="C41" s="178"/>
      <c r="D41" s="166" t="s">
        <v>204</v>
      </c>
      <c r="E41" s="126" t="n">
        <f aca="false">'КП изм1'!H37</f>
        <v>1023008.1</v>
      </c>
      <c r="F41" s="126" t="n">
        <v>0</v>
      </c>
      <c r="G41" s="126" t="n">
        <v>0</v>
      </c>
      <c r="H41" s="126" t="n">
        <f aca="false">SUM(E41:G41)</f>
        <v>1023008.1</v>
      </c>
    </row>
    <row r="42" customFormat="false" ht="12.75" hidden="false" customHeight="false" outlineLevel="0" collapsed="false">
      <c r="A42" s="173"/>
      <c r="B42" s="177"/>
      <c r="C42" s="178"/>
      <c r="D42" s="165" t="s">
        <v>205</v>
      </c>
      <c r="E42" s="126" t="n">
        <f aca="false">'КП изм1'!I37</f>
        <v>144367.57</v>
      </c>
      <c r="F42" s="126" t="n">
        <v>0</v>
      </c>
      <c r="G42" s="126" t="n">
        <v>0</v>
      </c>
      <c r="H42" s="126" t="n">
        <f aca="false">SUM(E42:G42)</f>
        <v>144367.57</v>
      </c>
    </row>
    <row r="43" customFormat="false" ht="25.5" hidden="false" customHeight="false" outlineLevel="0" collapsed="false">
      <c r="A43" s="173"/>
      <c r="B43" s="177"/>
      <c r="C43" s="178"/>
      <c r="D43" s="180" t="s">
        <v>206</v>
      </c>
      <c r="E43" s="126" t="n">
        <v>0</v>
      </c>
      <c r="F43" s="126" t="n">
        <v>0</v>
      </c>
      <c r="G43" s="126" t="n">
        <v>0</v>
      </c>
      <c r="H43" s="126" t="n">
        <f aca="false">SUM(E43:G43)</f>
        <v>0</v>
      </c>
    </row>
    <row r="44" customFormat="false" ht="12.75" hidden="false" customHeight="false" outlineLevel="0" collapsed="false">
      <c r="A44" s="168" t="s">
        <v>93</v>
      </c>
      <c r="B44" s="168"/>
      <c r="C44" s="168"/>
      <c r="D44" s="168"/>
      <c r="E44" s="168"/>
      <c r="F44" s="168"/>
      <c r="G44" s="168"/>
      <c r="H44" s="168"/>
      <c r="J44" s="162"/>
    </row>
    <row r="45" customFormat="false" ht="12.75" hidden="false" customHeight="true" outlineLevel="0" collapsed="false">
      <c r="A45" s="181" t="s">
        <v>75</v>
      </c>
      <c r="B45" s="182" t="s">
        <v>213</v>
      </c>
      <c r="C45" s="159" t="s">
        <v>207</v>
      </c>
      <c r="D45" s="165" t="s">
        <v>202</v>
      </c>
      <c r="E45" s="127" t="s">
        <v>62</v>
      </c>
      <c r="F45" s="127" t="s">
        <v>62</v>
      </c>
      <c r="G45" s="127" t="s">
        <v>62</v>
      </c>
      <c r="H45" s="127" t="s">
        <v>62</v>
      </c>
      <c r="J45" s="162"/>
      <c r="K45" s="162"/>
      <c r="L45" s="162"/>
    </row>
    <row r="46" customFormat="false" ht="12.75" hidden="false" customHeight="false" outlineLevel="0" collapsed="false">
      <c r="A46" s="181"/>
      <c r="B46" s="182"/>
      <c r="C46" s="159"/>
      <c r="D46" s="166" t="s">
        <v>203</v>
      </c>
      <c r="E46" s="127" t="s">
        <v>62</v>
      </c>
      <c r="F46" s="127" t="s">
        <v>62</v>
      </c>
      <c r="G46" s="127" t="s">
        <v>62</v>
      </c>
      <c r="H46" s="127" t="s">
        <v>62</v>
      </c>
      <c r="K46" s="162"/>
    </row>
    <row r="47" customFormat="false" ht="12.75" hidden="false" customHeight="false" outlineLevel="0" collapsed="false">
      <c r="A47" s="181"/>
      <c r="B47" s="182"/>
      <c r="C47" s="159"/>
      <c r="D47" s="166" t="s">
        <v>204</v>
      </c>
      <c r="E47" s="127" t="s">
        <v>62</v>
      </c>
      <c r="F47" s="127" t="s">
        <v>62</v>
      </c>
      <c r="G47" s="127" t="s">
        <v>62</v>
      </c>
      <c r="H47" s="127" t="s">
        <v>62</v>
      </c>
    </row>
    <row r="48" customFormat="false" ht="12.75" hidden="false" customHeight="false" outlineLevel="0" collapsed="false">
      <c r="A48" s="181"/>
      <c r="B48" s="182"/>
      <c r="C48" s="159"/>
      <c r="D48" s="166" t="s">
        <v>205</v>
      </c>
      <c r="E48" s="127" t="s">
        <v>62</v>
      </c>
      <c r="F48" s="127" t="s">
        <v>62</v>
      </c>
      <c r="G48" s="127" t="s">
        <v>62</v>
      </c>
      <c r="H48" s="127" t="s">
        <v>62</v>
      </c>
    </row>
    <row r="49" customFormat="false" ht="28.5" hidden="false" customHeight="true" outlineLevel="0" collapsed="false">
      <c r="A49" s="181"/>
      <c r="B49" s="182"/>
      <c r="C49" s="159"/>
      <c r="D49" s="166" t="s">
        <v>206</v>
      </c>
      <c r="E49" s="127" t="s">
        <v>62</v>
      </c>
      <c r="F49" s="127" t="s">
        <v>62</v>
      </c>
      <c r="G49" s="127" t="s">
        <v>62</v>
      </c>
      <c r="H49" s="127" t="s">
        <v>62</v>
      </c>
      <c r="L49" s="162"/>
    </row>
    <row r="50" customFormat="false" ht="12.75" hidden="false" customHeight="true" outlineLevel="0" collapsed="false">
      <c r="A50" s="173" t="s">
        <v>214</v>
      </c>
      <c r="B50" s="183" t="s">
        <v>215</v>
      </c>
      <c r="C50" s="159" t="s">
        <v>207</v>
      </c>
      <c r="D50" s="165" t="s">
        <v>202</v>
      </c>
      <c r="E50" s="127" t="s">
        <v>62</v>
      </c>
      <c r="F50" s="127" t="s">
        <v>62</v>
      </c>
      <c r="G50" s="127" t="s">
        <v>62</v>
      </c>
      <c r="H50" s="127" t="s">
        <v>62</v>
      </c>
      <c r="L50" s="162"/>
    </row>
    <row r="51" customFormat="false" ht="12.75" hidden="false" customHeight="false" outlineLevel="0" collapsed="false">
      <c r="A51" s="173"/>
      <c r="B51" s="183"/>
      <c r="C51" s="159"/>
      <c r="D51" s="166" t="s">
        <v>203</v>
      </c>
      <c r="E51" s="127" t="s">
        <v>62</v>
      </c>
      <c r="F51" s="127" t="s">
        <v>62</v>
      </c>
      <c r="G51" s="127" t="s">
        <v>62</v>
      </c>
      <c r="H51" s="127" t="s">
        <v>62</v>
      </c>
      <c r="L51" s="162"/>
    </row>
    <row r="52" customFormat="false" ht="12.75" hidden="false" customHeight="false" outlineLevel="0" collapsed="false">
      <c r="A52" s="173"/>
      <c r="B52" s="183"/>
      <c r="C52" s="159"/>
      <c r="D52" s="166" t="s">
        <v>204</v>
      </c>
      <c r="E52" s="127" t="s">
        <v>62</v>
      </c>
      <c r="F52" s="127" t="s">
        <v>62</v>
      </c>
      <c r="G52" s="127" t="s">
        <v>62</v>
      </c>
      <c r="H52" s="127" t="s">
        <v>62</v>
      </c>
      <c r="L52" s="162"/>
    </row>
    <row r="53" customFormat="false" ht="12.75" hidden="false" customHeight="false" outlineLevel="0" collapsed="false">
      <c r="A53" s="173"/>
      <c r="B53" s="183"/>
      <c r="C53" s="159"/>
      <c r="D53" s="166" t="s">
        <v>205</v>
      </c>
      <c r="E53" s="127" t="s">
        <v>62</v>
      </c>
      <c r="F53" s="127" t="s">
        <v>62</v>
      </c>
      <c r="G53" s="127" t="s">
        <v>62</v>
      </c>
      <c r="H53" s="127" t="s">
        <v>62</v>
      </c>
      <c r="L53" s="162"/>
    </row>
    <row r="54" customFormat="false" ht="25.5" hidden="false" customHeight="false" outlineLevel="0" collapsed="false">
      <c r="A54" s="173"/>
      <c r="B54" s="183"/>
      <c r="C54" s="159"/>
      <c r="D54" s="166" t="s">
        <v>206</v>
      </c>
      <c r="E54" s="127" t="s">
        <v>62</v>
      </c>
      <c r="F54" s="127" t="s">
        <v>62</v>
      </c>
      <c r="G54" s="127" t="s">
        <v>62</v>
      </c>
      <c r="H54" s="127" t="s">
        <v>62</v>
      </c>
      <c r="L54" s="162"/>
    </row>
  </sheetData>
  <mergeCells count="31">
    <mergeCell ref="A1:H1"/>
    <mergeCell ref="A2:H2"/>
    <mergeCell ref="A4:A5"/>
    <mergeCell ref="B4:B5"/>
    <mergeCell ref="C4:C5"/>
    <mergeCell ref="D4:H4"/>
    <mergeCell ref="A7:B21"/>
    <mergeCell ref="C7:C11"/>
    <mergeCell ref="C12:C16"/>
    <mergeCell ref="C17:C21"/>
    <mergeCell ref="A22:H22"/>
    <mergeCell ref="A23:A27"/>
    <mergeCell ref="B23:B27"/>
    <mergeCell ref="C23:C27"/>
    <mergeCell ref="A28:A32"/>
    <mergeCell ref="B28:B32"/>
    <mergeCell ref="C28:C32"/>
    <mergeCell ref="A33:H33"/>
    <mergeCell ref="A34:A38"/>
    <mergeCell ref="B34:B38"/>
    <mergeCell ref="C34:C38"/>
    <mergeCell ref="A39:A43"/>
    <mergeCell ref="B39:B43"/>
    <mergeCell ref="C39:C43"/>
    <mergeCell ref="A44:H44"/>
    <mergeCell ref="A45:A49"/>
    <mergeCell ref="B45:B49"/>
    <mergeCell ref="C45:C49"/>
    <mergeCell ref="A50:A54"/>
    <mergeCell ref="B50:B54"/>
    <mergeCell ref="C50:C54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5" activeCellId="0" sqref="E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7.42"/>
    <col collapsed="false" customWidth="true" hidden="false" outlineLevel="0" max="3" min="3" style="0" width="20.57"/>
    <col collapsed="false" customWidth="true" hidden="false" outlineLevel="0" max="4" min="4" style="0" width="20.99"/>
    <col collapsed="false" customWidth="true" hidden="false" outlineLevel="0" max="5" min="5" style="0" width="19.71"/>
    <col collapsed="false" customWidth="true" hidden="false" outlineLevel="0" max="8" min="8" style="0" width="11.86"/>
  </cols>
  <sheetData>
    <row r="1" customFormat="false" ht="27.75" hidden="false" customHeight="true" outlineLevel="0" collapsed="false">
      <c r="A1" s="139" t="s">
        <v>192</v>
      </c>
      <c r="B1" s="139" t="s">
        <v>216</v>
      </c>
      <c r="C1" s="139" t="s">
        <v>217</v>
      </c>
      <c r="D1" s="139" t="s">
        <v>218</v>
      </c>
      <c r="E1" s="139" t="s">
        <v>219</v>
      </c>
      <c r="F1" s="139"/>
      <c r="G1" s="139"/>
      <c r="H1" s="139"/>
    </row>
    <row r="2" customFormat="false" ht="23.25" hidden="false" customHeight="true" outlineLevel="0" collapsed="false">
      <c r="A2" s="139"/>
      <c r="B2" s="139"/>
      <c r="C2" s="139"/>
      <c r="D2" s="139"/>
      <c r="E2" s="139" t="s">
        <v>220</v>
      </c>
      <c r="F2" s="128" t="s">
        <v>221</v>
      </c>
      <c r="G2" s="128"/>
      <c r="H2" s="128"/>
    </row>
    <row r="3" customFormat="false" ht="29.25" hidden="false" customHeight="true" outlineLevel="0" collapsed="false">
      <c r="A3" s="139"/>
      <c r="B3" s="139"/>
      <c r="C3" s="139"/>
      <c r="D3" s="139"/>
      <c r="E3" s="139"/>
      <c r="F3" s="130" t="n">
        <v>2020</v>
      </c>
      <c r="G3" s="130" t="n">
        <v>2021</v>
      </c>
      <c r="H3" s="130" t="n">
        <v>2022</v>
      </c>
    </row>
    <row r="4" customFormat="false" ht="212.25" hidden="false" customHeight="true" outlineLevel="0" collapsed="false">
      <c r="A4" s="139" t="s">
        <v>27</v>
      </c>
      <c r="B4" s="139" t="s">
        <v>222</v>
      </c>
      <c r="C4" s="139" t="s">
        <v>223</v>
      </c>
      <c r="D4" s="139" t="s">
        <v>224</v>
      </c>
      <c r="E4" s="139" t="s">
        <v>74</v>
      </c>
      <c r="F4" s="139" t="n">
        <v>12</v>
      </c>
      <c r="G4" s="139" t="n">
        <v>14</v>
      </c>
      <c r="H4" s="139" t="n">
        <v>14</v>
      </c>
    </row>
    <row r="5" customFormat="false" ht="188.25" hidden="false" customHeight="true" outlineLevel="0" collapsed="false">
      <c r="A5" s="139"/>
      <c r="B5" s="139"/>
      <c r="C5" s="139"/>
      <c r="D5" s="139" t="s">
        <v>225</v>
      </c>
      <c r="E5" s="139" t="s">
        <v>226</v>
      </c>
      <c r="F5" s="128" t="n">
        <v>12</v>
      </c>
      <c r="G5" s="128" t="n">
        <v>15</v>
      </c>
      <c r="H5" s="128" t="n">
        <v>20</v>
      </c>
    </row>
  </sheetData>
  <mergeCells count="10">
    <mergeCell ref="A1:A3"/>
    <mergeCell ref="B1:B3"/>
    <mergeCell ref="C1:C3"/>
    <mergeCell ref="D1:D3"/>
    <mergeCell ref="E1:H1"/>
    <mergeCell ref="E2:E3"/>
    <mergeCell ref="F2:H2"/>
    <mergeCell ref="A4:A5"/>
    <mergeCell ref="B4:B5"/>
    <mergeCell ref="C4:C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H2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14" activeCellId="0" sqref="G14"/>
    </sheetView>
  </sheetViews>
  <sheetFormatPr defaultColWidth="9.15625" defaultRowHeight="12.75" zeroHeight="false" outlineLevelRow="0" outlineLevelCol="0"/>
  <cols>
    <col collapsed="false" customWidth="true" hidden="false" outlineLevel="0" max="1" min="1" style="184" width="5.7"/>
    <col collapsed="false" customWidth="true" hidden="false" outlineLevel="0" max="2" min="2" style="184" width="26"/>
    <col collapsed="false" customWidth="true" hidden="false" outlineLevel="0" max="3" min="3" style="184" width="7.57"/>
    <col collapsed="false" customWidth="true" hidden="false" outlineLevel="0" max="4" min="4" style="185" width="9.58"/>
    <col collapsed="false" customWidth="true" hidden="false" outlineLevel="0" max="5" min="5" style="185" width="8.29"/>
    <col collapsed="false" customWidth="true" hidden="false" outlineLevel="0" max="6" min="6" style="155" width="12.14"/>
    <col collapsed="false" customWidth="true" hidden="false" outlineLevel="0" max="7" min="7" style="155" width="47.7"/>
    <col collapsed="false" customWidth="true" hidden="false" outlineLevel="0" max="8" min="8" style="155" width="41.57"/>
    <col collapsed="false" customWidth="false" hidden="false" outlineLevel="0" max="1024" min="9" style="155" width="9.14"/>
  </cols>
  <sheetData>
    <row r="1" customFormat="false" ht="12.75" hidden="false" customHeight="false" outlineLevel="0" collapsed="false">
      <c r="A1" s="186"/>
      <c r="B1" s="186"/>
      <c r="C1" s="186"/>
    </row>
    <row r="2" s="188" customFormat="true" ht="33.75" hidden="false" customHeight="true" outlineLevel="0" collapsed="false">
      <c r="A2" s="187" t="s">
        <v>227</v>
      </c>
      <c r="B2" s="187"/>
      <c r="C2" s="187"/>
      <c r="D2" s="187"/>
      <c r="E2" s="187"/>
      <c r="F2" s="187"/>
      <c r="G2" s="187"/>
    </row>
    <row r="3" s="188" customFormat="true" ht="12.75" hidden="false" customHeight="false" outlineLevel="0" collapsed="false">
      <c r="A3" s="187"/>
      <c r="B3" s="187"/>
      <c r="C3" s="187"/>
      <c r="D3" s="187"/>
      <c r="E3" s="187"/>
    </row>
    <row r="4" s="188" customFormat="true" ht="66.75" hidden="false" customHeight="true" outlineLevel="0" collapsed="false">
      <c r="A4" s="159" t="s">
        <v>192</v>
      </c>
      <c r="B4" s="160" t="s">
        <v>228</v>
      </c>
      <c r="C4" s="160" t="s">
        <v>229</v>
      </c>
      <c r="D4" s="159" t="s">
        <v>230</v>
      </c>
      <c r="E4" s="159"/>
      <c r="F4" s="160" t="s">
        <v>231</v>
      </c>
      <c r="G4" s="160" t="s">
        <v>232</v>
      </c>
    </row>
    <row r="5" s="188" customFormat="true" ht="24" hidden="false" customHeight="true" outlineLevel="0" collapsed="false">
      <c r="A5" s="159"/>
      <c r="B5" s="160"/>
      <c r="C5" s="160"/>
      <c r="D5" s="160" t="s">
        <v>233</v>
      </c>
      <c r="E5" s="160" t="s">
        <v>234</v>
      </c>
      <c r="F5" s="160"/>
      <c r="G5" s="160"/>
    </row>
    <row r="6" s="190" customFormat="true" ht="13.5" hidden="false" customHeight="true" outlineLevel="0" collapsed="false">
      <c r="A6" s="159" t="n">
        <v>1</v>
      </c>
      <c r="B6" s="160" t="n">
        <v>2</v>
      </c>
      <c r="C6" s="159" t="n">
        <v>3</v>
      </c>
      <c r="D6" s="159" t="n">
        <v>4</v>
      </c>
      <c r="E6" s="189" t="n">
        <v>5</v>
      </c>
      <c r="F6" s="159" t="n">
        <v>6</v>
      </c>
      <c r="G6" s="160" t="n">
        <v>7</v>
      </c>
    </row>
    <row r="7" s="190" customFormat="true" ht="67.5" hidden="false" customHeight="true" outlineLevel="0" collapsed="false">
      <c r="A7" s="159" t="s">
        <v>27</v>
      </c>
      <c r="B7" s="191" t="s">
        <v>235</v>
      </c>
      <c r="C7" s="159" t="s">
        <v>236</v>
      </c>
      <c r="D7" s="192" t="n">
        <v>241.92</v>
      </c>
      <c r="E7" s="133" t="n">
        <v>214</v>
      </c>
      <c r="F7" s="193" t="s">
        <v>207</v>
      </c>
      <c r="G7" s="160" t="s">
        <v>237</v>
      </c>
      <c r="H7" s="194"/>
    </row>
    <row r="8" s="188" customFormat="true" ht="13.5" hidden="false" customHeight="true" outlineLevel="0" collapsed="false">
      <c r="A8" s="159" t="s">
        <v>26</v>
      </c>
      <c r="B8" s="159"/>
      <c r="C8" s="159"/>
      <c r="D8" s="159"/>
      <c r="E8" s="159"/>
      <c r="F8" s="159"/>
      <c r="G8" s="159"/>
    </row>
    <row r="9" s="188" customFormat="true" ht="131.25" hidden="false" customHeight="true" outlineLevel="0" collapsed="false">
      <c r="A9" s="195" t="s">
        <v>60</v>
      </c>
      <c r="B9" s="196" t="s">
        <v>238</v>
      </c>
      <c r="C9" s="197" t="s">
        <v>239</v>
      </c>
      <c r="D9" s="192" t="n">
        <v>100</v>
      </c>
      <c r="E9" s="160" t="n">
        <v>100</v>
      </c>
      <c r="F9" s="193" t="s">
        <v>207</v>
      </c>
      <c r="G9" s="160" t="s">
        <v>240</v>
      </c>
      <c r="H9" s="198"/>
    </row>
    <row r="10" s="188" customFormat="true" ht="46.5" hidden="false" customHeight="true" outlineLevel="0" collapsed="false">
      <c r="A10" s="189" t="s">
        <v>72</v>
      </c>
      <c r="B10" s="199" t="s">
        <v>241</v>
      </c>
      <c r="C10" s="197" t="s">
        <v>242</v>
      </c>
      <c r="D10" s="200" t="n">
        <v>122</v>
      </c>
      <c r="E10" s="201" t="n">
        <v>121.9</v>
      </c>
      <c r="F10" s="193" t="s">
        <v>207</v>
      </c>
      <c r="G10" s="202"/>
      <c r="H10" s="198"/>
    </row>
    <row r="11" s="188" customFormat="true" ht="46.5" hidden="false" customHeight="true" outlineLevel="0" collapsed="false">
      <c r="A11" s="189" t="s">
        <v>80</v>
      </c>
      <c r="B11" s="199" t="s">
        <v>243</v>
      </c>
      <c r="C11" s="197" t="s">
        <v>244</v>
      </c>
      <c r="D11" s="200" t="n">
        <v>89</v>
      </c>
      <c r="E11" s="160" t="n">
        <v>207</v>
      </c>
      <c r="F11" s="193" t="s">
        <v>207</v>
      </c>
      <c r="G11" s="202"/>
      <c r="H11" s="198"/>
    </row>
    <row r="12" s="188" customFormat="true" ht="12.75" hidden="false" customHeight="false" outlineLevel="0" collapsed="false">
      <c r="A12" s="161" t="s">
        <v>245</v>
      </c>
      <c r="B12" s="161"/>
      <c r="C12" s="161"/>
      <c r="D12" s="161"/>
      <c r="E12" s="161"/>
      <c r="F12" s="161"/>
      <c r="G12" s="161"/>
    </row>
    <row r="13" s="188" customFormat="true" ht="113.25" hidden="false" customHeight="true" outlineLevel="0" collapsed="false">
      <c r="A13" s="203" t="s">
        <v>94</v>
      </c>
      <c r="B13" s="204" t="s">
        <v>246</v>
      </c>
      <c r="C13" s="159" t="s">
        <v>244</v>
      </c>
      <c r="D13" s="139" t="n">
        <v>14</v>
      </c>
      <c r="E13" s="163" t="n">
        <v>14</v>
      </c>
      <c r="F13" s="193" t="s">
        <v>207</v>
      </c>
      <c r="G13" s="160" t="s">
        <v>247</v>
      </c>
      <c r="H13" s="198"/>
    </row>
    <row r="14" s="188" customFormat="true" ht="83.25" hidden="false" customHeight="true" outlineLevel="0" collapsed="false">
      <c r="A14" s="203" t="s">
        <v>103</v>
      </c>
      <c r="B14" s="204" t="s">
        <v>248</v>
      </c>
      <c r="C14" s="159" t="s">
        <v>239</v>
      </c>
      <c r="D14" s="205" t="n">
        <v>25</v>
      </c>
      <c r="E14" s="205" t="n">
        <v>13</v>
      </c>
      <c r="F14" s="159" t="s">
        <v>207</v>
      </c>
      <c r="G14" s="160" t="s">
        <v>249</v>
      </c>
      <c r="H14" s="198"/>
    </row>
    <row r="15" s="188" customFormat="true" ht="129.75" hidden="false" customHeight="true" outlineLevel="0" collapsed="false">
      <c r="A15" s="203" t="s">
        <v>250</v>
      </c>
      <c r="B15" s="204" t="s">
        <v>251</v>
      </c>
      <c r="C15" s="159" t="s">
        <v>244</v>
      </c>
      <c r="D15" s="206" t="n">
        <v>90</v>
      </c>
      <c r="E15" s="206" t="n">
        <v>100</v>
      </c>
      <c r="F15" s="159" t="s">
        <v>207</v>
      </c>
      <c r="G15" s="207"/>
      <c r="H15" s="185"/>
    </row>
    <row r="16" s="188" customFormat="true" ht="92.25" hidden="false" customHeight="true" outlineLevel="0" collapsed="false">
      <c r="A16" s="203" t="s">
        <v>252</v>
      </c>
      <c r="B16" s="204" t="s">
        <v>253</v>
      </c>
      <c r="C16" s="159" t="s">
        <v>244</v>
      </c>
      <c r="D16" s="200" t="n">
        <v>4</v>
      </c>
      <c r="E16" s="202" t="n">
        <v>4</v>
      </c>
      <c r="F16" s="189" t="s">
        <v>207</v>
      </c>
      <c r="G16" s="160"/>
      <c r="H16" s="198"/>
    </row>
    <row r="17" s="188" customFormat="true" ht="51.75" hidden="false" customHeight="true" outlineLevel="0" collapsed="false">
      <c r="A17" s="203" t="s">
        <v>111</v>
      </c>
      <c r="B17" s="204" t="s">
        <v>254</v>
      </c>
      <c r="C17" s="159" t="s">
        <v>244</v>
      </c>
      <c r="D17" s="200" t="n">
        <v>17</v>
      </c>
      <c r="E17" s="202" t="n">
        <v>16</v>
      </c>
      <c r="F17" s="189" t="s">
        <v>207</v>
      </c>
      <c r="G17" s="160" t="s">
        <v>255</v>
      </c>
      <c r="H17" s="185"/>
    </row>
    <row r="18" s="188" customFormat="true" ht="67.5" hidden="false" customHeight="true" outlineLevel="0" collapsed="false">
      <c r="A18" s="203" t="s">
        <v>119</v>
      </c>
      <c r="B18" s="204" t="s">
        <v>256</v>
      </c>
      <c r="C18" s="159" t="s">
        <v>244</v>
      </c>
      <c r="D18" s="139" t="n">
        <v>1</v>
      </c>
      <c r="E18" s="160" t="n">
        <v>1</v>
      </c>
      <c r="F18" s="139" t="s">
        <v>207</v>
      </c>
      <c r="G18" s="160" t="s">
        <v>257</v>
      </c>
      <c r="H18" s="198"/>
    </row>
    <row r="19" s="188" customFormat="true" ht="135" hidden="false" customHeight="true" outlineLevel="0" collapsed="false">
      <c r="A19" s="203" t="s">
        <v>258</v>
      </c>
      <c r="B19" s="204" t="s">
        <v>259</v>
      </c>
      <c r="C19" s="159" t="s">
        <v>239</v>
      </c>
      <c r="D19" s="139" t="n">
        <v>100</v>
      </c>
      <c r="E19" s="139" t="n">
        <v>100</v>
      </c>
      <c r="F19" s="139" t="s">
        <v>207</v>
      </c>
      <c r="G19" s="160" t="s">
        <v>260</v>
      </c>
      <c r="H19" s="198"/>
    </row>
    <row r="20" s="188" customFormat="true" ht="131.25" hidden="false" customHeight="true" outlineLevel="0" collapsed="false">
      <c r="A20" s="203" t="s">
        <v>261</v>
      </c>
      <c r="B20" s="208" t="s">
        <v>262</v>
      </c>
      <c r="C20" s="159" t="s">
        <v>239</v>
      </c>
      <c r="D20" s="160" t="n">
        <v>100</v>
      </c>
      <c r="E20" s="160" t="n">
        <v>90</v>
      </c>
      <c r="F20" s="139" t="s">
        <v>207</v>
      </c>
      <c r="G20" s="160" t="s">
        <v>263</v>
      </c>
      <c r="H20" s="198"/>
    </row>
    <row r="21" s="188" customFormat="true" ht="12.75" hidden="false" customHeight="true" outlineLevel="0" collapsed="false">
      <c r="A21" s="159" t="s">
        <v>264</v>
      </c>
      <c r="B21" s="159"/>
      <c r="C21" s="159"/>
      <c r="D21" s="159"/>
      <c r="E21" s="159"/>
      <c r="F21" s="159"/>
      <c r="G21" s="159"/>
    </row>
    <row r="22" s="188" customFormat="true" ht="122.25" hidden="false" customHeight="true" outlineLevel="0" collapsed="false">
      <c r="A22" s="161" t="s">
        <v>265</v>
      </c>
      <c r="B22" s="209" t="s">
        <v>96</v>
      </c>
      <c r="C22" s="159" t="s">
        <v>244</v>
      </c>
      <c r="D22" s="205" t="n">
        <v>5</v>
      </c>
      <c r="E22" s="205" t="n">
        <v>1</v>
      </c>
      <c r="F22" s="159" t="s">
        <v>207</v>
      </c>
      <c r="G22" s="160" t="s">
        <v>266</v>
      </c>
      <c r="H22" s="198"/>
    </row>
  </sheetData>
  <mergeCells count="11">
    <mergeCell ref="A1:C1"/>
    <mergeCell ref="A2:G2"/>
    <mergeCell ref="A4:A5"/>
    <mergeCell ref="B4:B5"/>
    <mergeCell ref="C4:C5"/>
    <mergeCell ref="D4:E4"/>
    <mergeCell ref="F4:F5"/>
    <mergeCell ref="G4:G5"/>
    <mergeCell ref="A8:G8"/>
    <mergeCell ref="A12:G12"/>
    <mergeCell ref="A21:G2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H20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B13" activeCellId="0" sqref="B13"/>
    </sheetView>
  </sheetViews>
  <sheetFormatPr defaultColWidth="9.15625" defaultRowHeight="12.75" zeroHeight="false" outlineLevelRow="0" outlineLevelCol="0"/>
  <cols>
    <col collapsed="false" customWidth="true" hidden="false" outlineLevel="0" max="1" min="1" style="184" width="7.29"/>
    <col collapsed="false" customWidth="true" hidden="false" outlineLevel="0" max="2" min="2" style="210" width="32.15"/>
    <col collapsed="false" customWidth="true" hidden="false" outlineLevel="0" max="3" min="3" style="184" width="13.86"/>
    <col collapsed="false" customWidth="true" hidden="false" outlineLevel="0" max="4" min="4" style="185" width="13.14"/>
    <col collapsed="false" customWidth="true" hidden="false" outlineLevel="0" max="5" min="5" style="185" width="13.7"/>
    <col collapsed="false" customWidth="true" hidden="false" outlineLevel="0" max="6" min="6" style="185" width="47.43"/>
    <col collapsed="false" customWidth="true" hidden="false" outlineLevel="0" max="7" min="7" style="188" width="25.29"/>
    <col collapsed="false" customWidth="false" hidden="false" outlineLevel="0" max="8" min="8" style="188" width="9.14"/>
    <col collapsed="false" customWidth="false" hidden="false" outlineLevel="0" max="1024" min="9" style="155" width="9.14"/>
  </cols>
  <sheetData>
    <row r="1" customFormat="false" ht="12.75" hidden="false" customHeight="false" outlineLevel="0" collapsed="false">
      <c r="A1" s="211"/>
      <c r="B1" s="212"/>
      <c r="C1" s="213"/>
      <c r="D1" s="214"/>
      <c r="E1" s="214"/>
      <c r="F1" s="215" t="s">
        <v>267</v>
      </c>
    </row>
    <row r="2" customFormat="false" ht="12.75" hidden="false" customHeight="false" outlineLevel="0" collapsed="false">
      <c r="A2" s="211"/>
      <c r="B2" s="212"/>
      <c r="C2" s="213"/>
      <c r="D2" s="214"/>
      <c r="E2" s="214"/>
      <c r="F2" s="215"/>
    </row>
    <row r="3" customFormat="false" ht="33.75" hidden="false" customHeight="true" outlineLevel="0" collapsed="false">
      <c r="A3" s="187" t="s">
        <v>268</v>
      </c>
      <c r="B3" s="187"/>
      <c r="C3" s="187"/>
      <c r="D3" s="187"/>
      <c r="E3" s="187"/>
      <c r="F3" s="187"/>
    </row>
    <row r="4" customFormat="false" ht="12.75" hidden="false" customHeight="false" outlineLevel="0" collapsed="false">
      <c r="A4" s="211"/>
      <c r="B4" s="216"/>
      <c r="C4" s="211"/>
      <c r="D4" s="214"/>
      <c r="E4" s="214"/>
      <c r="F4" s="214"/>
    </row>
    <row r="5" customFormat="false" ht="60" hidden="false" customHeight="true" outlineLevel="0" collapsed="false">
      <c r="A5" s="189" t="s">
        <v>192</v>
      </c>
      <c r="B5" s="189" t="s">
        <v>269</v>
      </c>
      <c r="C5" s="189" t="s">
        <v>270</v>
      </c>
      <c r="D5" s="159" t="s">
        <v>13</v>
      </c>
      <c r="E5" s="159" t="s">
        <v>271</v>
      </c>
      <c r="F5" s="159" t="s">
        <v>272</v>
      </c>
    </row>
    <row r="6" customFormat="false" ht="13.5" hidden="false" customHeight="true" outlineLevel="0" collapsed="false">
      <c r="A6" s="159" t="n">
        <v>1</v>
      </c>
      <c r="B6" s="193" t="n">
        <v>2</v>
      </c>
      <c r="C6" s="159" t="n">
        <v>3</v>
      </c>
      <c r="D6" s="193" t="n">
        <v>4</v>
      </c>
      <c r="E6" s="159" t="n">
        <v>5</v>
      </c>
      <c r="F6" s="159" t="n">
        <v>6</v>
      </c>
    </row>
    <row r="7" customFormat="false" ht="14.25" hidden="false" customHeight="true" outlineLevel="0" collapsed="false">
      <c r="A7" s="161" t="s">
        <v>26</v>
      </c>
      <c r="B7" s="161"/>
      <c r="C7" s="161"/>
      <c r="D7" s="161"/>
      <c r="E7" s="161"/>
      <c r="F7" s="161"/>
    </row>
    <row r="8" customFormat="false" ht="95.25" hidden="false" customHeight="true" outlineLevel="0" collapsed="false">
      <c r="A8" s="217" t="s">
        <v>27</v>
      </c>
      <c r="B8" s="189" t="s">
        <v>273</v>
      </c>
      <c r="C8" s="189" t="s">
        <v>207</v>
      </c>
      <c r="D8" s="218" t="n">
        <v>44197</v>
      </c>
      <c r="E8" s="218" t="n">
        <v>46387</v>
      </c>
      <c r="F8" s="219" t="s">
        <v>274</v>
      </c>
    </row>
    <row r="9" s="188" customFormat="true" ht="93.75" hidden="false" customHeight="true" outlineLevel="0" collapsed="false">
      <c r="A9" s="217" t="s">
        <v>60</v>
      </c>
      <c r="B9" s="189" t="s">
        <v>275</v>
      </c>
      <c r="C9" s="189" t="s">
        <v>207</v>
      </c>
      <c r="D9" s="220" t="n">
        <v>44197</v>
      </c>
      <c r="E9" s="220" t="n">
        <v>46387</v>
      </c>
      <c r="F9" s="219" t="s">
        <v>274</v>
      </c>
    </row>
    <row r="10" s="188" customFormat="true" ht="15" hidden="false" customHeight="true" outlineLevel="0" collapsed="false">
      <c r="A10" s="161" t="s">
        <v>71</v>
      </c>
      <c r="B10" s="161"/>
      <c r="C10" s="161"/>
      <c r="D10" s="161"/>
      <c r="E10" s="161"/>
      <c r="F10" s="161"/>
    </row>
    <row r="11" s="188" customFormat="true" ht="148.5" hidden="false" customHeight="true" outlineLevel="0" collapsed="false">
      <c r="A11" s="203" t="s">
        <v>72</v>
      </c>
      <c r="B11" s="221" t="s">
        <v>276</v>
      </c>
      <c r="C11" s="159" t="s">
        <v>207</v>
      </c>
      <c r="D11" s="222" t="n">
        <v>44197</v>
      </c>
      <c r="E11" s="222" t="n">
        <v>45657</v>
      </c>
      <c r="F11" s="126" t="s">
        <v>277</v>
      </c>
    </row>
    <row r="12" s="188" customFormat="true" ht="0.75" hidden="false" customHeight="true" outlineLevel="0" collapsed="false">
      <c r="A12" s="203"/>
      <c r="B12" s="221"/>
      <c r="C12" s="159"/>
      <c r="D12" s="222"/>
      <c r="E12" s="222"/>
      <c r="F12" s="126" t="s">
        <v>278</v>
      </c>
    </row>
    <row r="13" s="176" customFormat="true" ht="72" hidden="false" customHeight="true" outlineLevel="0" collapsed="false">
      <c r="A13" s="217" t="s">
        <v>80</v>
      </c>
      <c r="B13" s="189" t="s">
        <v>279</v>
      </c>
      <c r="C13" s="189" t="s">
        <v>207</v>
      </c>
      <c r="D13" s="220" t="n">
        <v>44197</v>
      </c>
      <c r="E13" s="220" t="n">
        <v>46387</v>
      </c>
      <c r="F13" s="126" t="s">
        <v>280</v>
      </c>
      <c r="G13" s="188"/>
      <c r="H13" s="188"/>
    </row>
    <row r="14" customFormat="false" ht="12.75" hidden="false" customHeight="false" outlineLevel="0" collapsed="false">
      <c r="A14" s="161" t="s">
        <v>93</v>
      </c>
      <c r="B14" s="161"/>
      <c r="C14" s="161"/>
      <c r="D14" s="161"/>
      <c r="E14" s="161"/>
      <c r="F14" s="161"/>
    </row>
    <row r="15" customFormat="false" ht="70.5" hidden="false" customHeight="true" outlineLevel="0" collapsed="false">
      <c r="A15" s="223" t="s">
        <v>94</v>
      </c>
      <c r="B15" s="224" t="s">
        <v>281</v>
      </c>
      <c r="C15" s="189" t="s">
        <v>207</v>
      </c>
      <c r="D15" s="218" t="n">
        <v>44197</v>
      </c>
      <c r="E15" s="218" t="n">
        <v>46387</v>
      </c>
      <c r="F15" s="219" t="s">
        <v>282</v>
      </c>
    </row>
    <row r="16" customFormat="false" ht="57.75" hidden="false" customHeight="true" outlineLevel="0" collapsed="false">
      <c r="A16" s="203" t="s">
        <v>103</v>
      </c>
      <c r="B16" s="225" t="s">
        <v>283</v>
      </c>
      <c r="C16" s="159" t="s">
        <v>207</v>
      </c>
      <c r="D16" s="222" t="n">
        <v>44197</v>
      </c>
      <c r="E16" s="222" t="n">
        <v>46387</v>
      </c>
      <c r="F16" s="126" t="s">
        <v>282</v>
      </c>
    </row>
    <row r="17" customFormat="false" ht="12.75" hidden="false" customHeight="false" outlineLevel="0" collapsed="false">
      <c r="C17" s="226"/>
    </row>
    <row r="18" customFormat="false" ht="12.75" hidden="false" customHeight="false" outlineLevel="0" collapsed="false">
      <c r="C18" s="226"/>
    </row>
    <row r="19" customFormat="false" ht="12.75" hidden="false" customHeight="false" outlineLevel="0" collapsed="false">
      <c r="C19" s="226"/>
    </row>
    <row r="20" customFormat="false" ht="12.75" hidden="false" customHeight="false" outlineLevel="0" collapsed="false">
      <c r="C20" s="227"/>
    </row>
  </sheetData>
  <mergeCells count="9">
    <mergeCell ref="A3:F3"/>
    <mergeCell ref="A7:F7"/>
    <mergeCell ref="A10:F10"/>
    <mergeCell ref="A11:A12"/>
    <mergeCell ref="B11:B12"/>
    <mergeCell ref="C11:C12"/>
    <mergeCell ref="D11:D12"/>
    <mergeCell ref="E11:E12"/>
    <mergeCell ref="A14:F14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2015-09-08T06:51:00Z</dcterms:created>
  <dc:creator>Канева Т.В.</dc:creator>
  <dc:description/>
  <dc:language>ru-RU</dc:language>
  <cp:lastModifiedBy/>
  <cp:lastPrinted>2022-06-17T06:14:03Z</cp:lastPrinted>
  <dcterms:modified xsi:type="dcterms:W3CDTF">2023-10-26T22:58:40Z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